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90" windowHeight="7755" tabRatio="790"/>
  </bookViews>
  <sheets>
    <sheet name="7-илова" sheetId="17" r:id="rId1"/>
    <sheet name="8-илова " sheetId="18" r:id="rId2"/>
    <sheet name="ГТК" sheetId="23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8" l="1"/>
  <c r="H7" i="17" l="1"/>
  <c r="J12" i="18" l="1"/>
  <c r="J10" i="18"/>
  <c r="J8" i="18"/>
  <c r="J7" i="18"/>
  <c r="H15" i="18" l="1"/>
  <c r="I15" i="18"/>
  <c r="J15" i="18" s="1"/>
  <c r="A9" i="23" l="1"/>
  <c r="A10" i="23" s="1"/>
  <c r="A11" i="23" s="1"/>
  <c r="A12" i="23" s="1"/>
  <c r="A13" i="23" s="1"/>
  <c r="A14" i="23" s="1"/>
  <c r="A15" i="23" s="1"/>
  <c r="A16" i="23" s="1"/>
  <c r="A17" i="23" s="1"/>
  <c r="A8" i="17" l="1"/>
  <c r="A9" i="17" s="1"/>
  <c r="A10" i="17" s="1"/>
  <c r="A11" i="17" s="1"/>
  <c r="A12" i="17" s="1"/>
</calcChain>
</file>

<file path=xl/sharedStrings.xml><?xml version="1.0" encoding="utf-8"?>
<sst xmlns="http://schemas.openxmlformats.org/spreadsheetml/2006/main" count="50" uniqueCount="39">
  <si>
    <t>Т/р</t>
  </si>
  <si>
    <t>Ўлчов бирлиги</t>
  </si>
  <si>
    <t>Лойиҳа қуввати</t>
  </si>
  <si>
    <t>№</t>
  </si>
  <si>
    <t>Амалга ошириш муддати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</si>
  <si>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</si>
  <si>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</si>
  <si>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</si>
  <si>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</si>
  <si>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</si>
  <si>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Кредитор қарздорликни қоплаш</t>
  </si>
  <si>
    <t>I</t>
  </si>
  <si>
    <t>II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</si>
  <si>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</si>
  <si>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</si>
  <si>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</si>
  <si>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</si>
  <si>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</si>
  <si>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</si>
  <si>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</si>
  <si>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</si>
  <si>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Бажарилган ишлар ва харажатларнинг миқдори
 (минг сўм)</t>
  </si>
  <si>
    <t>Ажратилган маблағнинг ўзлаштирилиши (%)</t>
  </si>
  <si>
    <t>Молиялаш-тирилган маблағ
(минг сўм)</t>
  </si>
  <si>
    <t>Ажратилган маблағнинг ўзлаш-тирилиши (%)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</si>
  <si>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</si>
  <si>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</si>
  <si>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Фанлар академиясининг
Тошкент шаҳридаги
Фундаментал кутубхонасини
капитал таъмирлаш
</t>
  </si>
  <si>
    <t xml:space="preserve">Тошкент шаҳридаги Тарих институти, Ўзбек тили, адабиёти ва фольклор институти, Ўзбекистоннинг замонавий тарихи бўйича мувофиқлаштириш - услубий маркази жойлашган 9 қаватли бинони капитал таъмирлаш </t>
  </si>
  <si>
    <t>объект</t>
  </si>
  <si>
    <t>Капитал таъмирлаш</t>
  </si>
  <si>
    <t>ЎзР Фанлар академияси</t>
  </si>
  <si>
    <t xml:space="preserve">М.Улуғбек туманидаги Ион-плазма
ва лазер технологиялари институти
ҳамда Конструкторлик бюроси
тажрибавий ишлаб чиқариш
илмий марказининг бошқарув ва
лаборатория биносини (4 қаватли
ва тажриба-синов биносини (1 қаватли) 
мукаммал таъмирлаш
</t>
  </si>
  <si>
    <t xml:space="preserve"> 2022__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</si>
  <si>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2021-2022</t>
  </si>
  <si>
    <t>№ПҚ-98  22.01.2022</t>
  </si>
  <si>
    <t xml:space="preserve">М.Улуғбек тумани М.Улуғбек
шаҳарчасидаги Ядро физикаси
илмий тадқиқот институти
ҳудудини тўсувчи деворни ва ВВР-СМ 
реакторини тиклаш ва таъмирлаш
</t>
  </si>
  <si>
    <t xml:space="preserve"> 2022_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</si>
  <si>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Изоҳ: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</si>
</sst>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.000"/>
    <numFmt numFmtId="166" formatCode="0.0"/>
    <numFmt numFmtId="167" formatCode="_-* #,##0.0\ _₽_-;\-* #,##0.0\ _₽_-;_-* &quot;-&quot;??\ _₽_-;_-@_-"/>
    <numFmt numFmtId="168" formatCode="_-* #,##0\ _₽_-;\-* #,##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0" fillId="0" borderId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3" fontId="5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164" fontId="13" fillId="0" borderId="7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4" fillId="0" borderId="0" xfId="0" applyFont="1" applyBorder="1"/>
    <xf numFmtId="165" fontId="3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7" fontId="19" fillId="0" borderId="1" xfId="1" applyNumberFormat="1" applyFont="1" applyBorder="1" applyAlignment="1">
      <alignment horizontal="center" wrapText="1"/>
    </xf>
    <xf numFmtId="167" fontId="2" fillId="0" borderId="1" xfId="1" applyNumberFormat="1" applyFont="1" applyBorder="1" applyAlignment="1">
      <alignment wrapText="1"/>
    </xf>
    <xf numFmtId="167" fontId="19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168" fontId="21" fillId="0" borderId="1" xfId="1" applyNumberFormat="1" applyFont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vertical="center" wrapText="1"/>
    </xf>
    <xf numFmtId="168" fontId="19" fillId="0" borderId="1" xfId="0" applyNumberFormat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168" fontId="1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3" fontId="9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top" wrapText="1" indent="1"/>
    </xf>
    <xf numFmtId="0" fontId="17" fillId="0" borderId="10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8" fontId="19" fillId="0" borderId="1" xfId="1" applyNumberFormat="1" applyFont="1" applyBorder="1" applyAlignment="1">
      <alignment vertical="center" wrapText="1"/>
    </xf>
    <xf numFmtId="43" fontId="19" fillId="0" borderId="2" xfId="1" applyFont="1" applyFill="1" applyBorder="1" applyAlignment="1">
      <alignment vertical="center" wrapText="1"/>
    </xf>
    <xf numFmtId="43" fontId="19" fillId="0" borderId="3" xfId="1" applyFont="1" applyFill="1" applyBorder="1" applyAlignment="1">
      <alignment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4" fillId="0" borderId="1" xfId="1" applyNumberFormat="1" applyFont="1" applyBorder="1" applyAlignment="1">
      <alignment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166" fontId="19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Адресный 2013-20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"/>
  <sheetViews>
    <sheetView tabSelected="1" topLeftCell="A4" zoomScaleNormal="100" workbookViewId="0">
      <selection activeCell="H7" sqref="H7"/>
    </sheetView>
  </sheetViews>
  <sheetFormatPr defaultColWidth="9.140625" defaultRowHeight="15" x14ac:dyDescent="0.25"/>
  <cols>
    <col min="1" max="1" width="9.140625" style="3"/>
    <col min="2" max="2" width="27.7109375" style="4" customWidth="1"/>
    <col min="3" max="3" width="15.140625" style="5" customWidth="1"/>
    <col min="4" max="4" width="20.28515625" style="6" customWidth="1"/>
    <col min="5" max="5" width="26.42578125" style="6" customWidth="1"/>
    <col min="6" max="7" width="19.140625" style="6" customWidth="1"/>
    <col min="8" max="8" width="18.140625" style="6" customWidth="1"/>
    <col min="9" max="16384" width="9.140625" style="6"/>
  </cols>
  <sheetData>
    <row r="1" spans="1:16" ht="60.75" customHeight="1" x14ac:dyDescent="0.25">
      <c r="F1" s="50" t="s">
        <v>25</v>
      </c>
      <c r="G1" s="49"/>
      <c r="H1" s="49"/>
    </row>
    <row r="2" spans="1:16" x14ac:dyDescent="0.25">
      <c r="F2" s="49"/>
      <c r="G2" s="49"/>
      <c r="H2" s="49"/>
    </row>
    <row r="3" spans="1:16" ht="46.5" customHeight="1" x14ac:dyDescent="0.25">
      <c r="A3" s="53" t="s">
        <v>33</v>
      </c>
      <c r="B3" s="53"/>
      <c r="C3" s="53"/>
      <c r="D3" s="53"/>
      <c r="E3" s="53"/>
      <c r="F3" s="53"/>
      <c r="G3" s="53"/>
      <c r="H3" s="53"/>
    </row>
    <row r="4" spans="1:16" x14ac:dyDescent="0.25">
      <c r="H4" s="2"/>
    </row>
    <row r="5" spans="1:16" s="1" customFormat="1" ht="43.5" customHeight="1" x14ac:dyDescent="0.25">
      <c r="A5" s="56" t="s">
        <v>0</v>
      </c>
      <c r="B5" s="56" t="s">
        <v>5</v>
      </c>
      <c r="C5" s="56" t="s">
        <v>6</v>
      </c>
      <c r="D5" s="54" t="s">
        <v>7</v>
      </c>
      <c r="E5" s="55"/>
      <c r="F5" s="56" t="s">
        <v>17</v>
      </c>
      <c r="G5" s="56" t="s">
        <v>21</v>
      </c>
      <c r="H5" s="56" t="s">
        <v>22</v>
      </c>
      <c r="I5" s="51" t="s">
        <v>38</v>
      </c>
    </row>
    <row r="6" spans="1:16" s="17" customFormat="1" ht="105" customHeight="1" x14ac:dyDescent="0.25">
      <c r="A6" s="57"/>
      <c r="B6" s="57"/>
      <c r="C6" s="57"/>
      <c r="D6" s="7" t="s">
        <v>19</v>
      </c>
      <c r="E6" s="7" t="s">
        <v>18</v>
      </c>
      <c r="F6" s="57"/>
      <c r="G6" s="57"/>
      <c r="H6" s="57"/>
      <c r="I6" s="51"/>
    </row>
    <row r="7" spans="1:16" ht="15" customHeight="1" x14ac:dyDescent="0.25">
      <c r="A7" s="8">
        <v>1</v>
      </c>
      <c r="B7" s="13" t="s">
        <v>31</v>
      </c>
      <c r="C7" s="14">
        <v>4</v>
      </c>
      <c r="D7" s="33">
        <v>29804646</v>
      </c>
      <c r="E7" s="16"/>
      <c r="F7" s="32">
        <v>10379221</v>
      </c>
      <c r="G7" s="34">
        <v>11210863</v>
      </c>
      <c r="H7" s="46">
        <f>G7*100/D7</f>
        <v>37.614481312745667</v>
      </c>
      <c r="I7" s="42"/>
    </row>
    <row r="8" spans="1:16" x14ac:dyDescent="0.25">
      <c r="A8" s="8">
        <f>+A7+1</f>
        <v>2</v>
      </c>
      <c r="B8" s="13"/>
      <c r="C8" s="15"/>
      <c r="D8" s="16"/>
      <c r="E8" s="16"/>
      <c r="F8" s="16"/>
      <c r="G8" s="16"/>
      <c r="H8" s="16"/>
      <c r="I8" s="42"/>
    </row>
    <row r="9" spans="1:16" x14ac:dyDescent="0.25">
      <c r="A9" s="8">
        <f t="shared" ref="A9:A12" si="0">+A8+1</f>
        <v>3</v>
      </c>
      <c r="B9" s="13"/>
      <c r="C9" s="15"/>
      <c r="D9" s="16"/>
      <c r="E9" s="16"/>
      <c r="F9" s="16"/>
      <c r="G9" s="16"/>
      <c r="H9" s="16"/>
      <c r="I9" s="42"/>
    </row>
    <row r="10" spans="1:16" x14ac:dyDescent="0.25">
      <c r="A10" s="8">
        <f t="shared" si="0"/>
        <v>4</v>
      </c>
      <c r="B10" s="11"/>
      <c r="C10" s="9"/>
      <c r="D10" s="10"/>
      <c r="E10" s="10"/>
      <c r="F10" s="10"/>
      <c r="G10" s="10"/>
      <c r="H10" s="10"/>
      <c r="I10" s="42"/>
    </row>
    <row r="11" spans="1:16" x14ac:dyDescent="0.25">
      <c r="A11" s="8">
        <f t="shared" si="0"/>
        <v>5</v>
      </c>
      <c r="B11" s="11"/>
      <c r="C11" s="9"/>
      <c r="D11" s="10"/>
      <c r="E11" s="10"/>
      <c r="F11" s="10"/>
      <c r="G11" s="10"/>
      <c r="H11" s="10"/>
      <c r="I11" s="43"/>
    </row>
    <row r="12" spans="1:16" x14ac:dyDescent="0.25">
      <c r="A12" s="8">
        <f t="shared" si="0"/>
        <v>6</v>
      </c>
      <c r="B12" s="11"/>
      <c r="C12" s="9"/>
      <c r="D12" s="10"/>
      <c r="E12" s="10"/>
      <c r="F12" s="10"/>
      <c r="G12" s="10"/>
      <c r="H12" s="10"/>
      <c r="I12" s="31"/>
    </row>
    <row r="14" spans="1:16" ht="18.75" x14ac:dyDescent="0.25">
      <c r="A14" s="52"/>
      <c r="B14" s="52"/>
      <c r="C14" s="52"/>
      <c r="D14" s="52"/>
      <c r="E14" s="52"/>
      <c r="F14" s="52"/>
      <c r="G14" s="52"/>
      <c r="H14" s="52"/>
      <c r="I14" s="18"/>
      <c r="J14" s="18"/>
      <c r="K14" s="18"/>
      <c r="L14" s="18"/>
      <c r="M14" s="18"/>
      <c r="N14" s="18"/>
      <c r="O14" s="18"/>
      <c r="P14" s="18"/>
    </row>
  </sheetData>
  <mergeCells count="12">
    <mergeCell ref="I5:I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5"/>
  <sheetViews>
    <sheetView topLeftCell="A13" workbookViewId="0">
      <selection activeCell="J7" sqref="J7"/>
    </sheetView>
  </sheetViews>
  <sheetFormatPr defaultColWidth="9.140625" defaultRowHeight="15" x14ac:dyDescent="0.25"/>
  <cols>
    <col min="1" max="1" width="9.140625" style="3"/>
    <col min="2" max="2" width="35" style="4" customWidth="1"/>
    <col min="3" max="3" width="12.85546875" style="4" customWidth="1"/>
    <col min="4" max="5" width="12.85546875" style="5" customWidth="1"/>
    <col min="6" max="6" width="17.28515625" style="6" customWidth="1"/>
    <col min="7" max="7" width="17.140625" style="6" customWidth="1"/>
    <col min="8" max="10" width="15" style="6" customWidth="1"/>
    <col min="11" max="11" width="16.140625" style="6" customWidth="1"/>
    <col min="12" max="16384" width="9.140625" style="6"/>
  </cols>
  <sheetData>
    <row r="1" spans="1:16" ht="73.5" customHeight="1" x14ac:dyDescent="0.25">
      <c r="H1" s="47" t="s">
        <v>26</v>
      </c>
      <c r="I1" s="48"/>
      <c r="J1" s="48"/>
      <c r="K1" s="48"/>
    </row>
    <row r="2" spans="1:16" ht="70.150000000000006" customHeight="1" x14ac:dyDescent="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6" x14ac:dyDescent="0.25">
      <c r="K3" s="2"/>
    </row>
    <row r="4" spans="1:16" s="12" customFormat="1" ht="33" customHeight="1" x14ac:dyDescent="0.25">
      <c r="A4" s="68" t="s">
        <v>0</v>
      </c>
      <c r="B4" s="68" t="s">
        <v>8</v>
      </c>
      <c r="C4" s="68" t="s">
        <v>4</v>
      </c>
      <c r="D4" s="68" t="s">
        <v>1</v>
      </c>
      <c r="E4" s="68" t="s">
        <v>2</v>
      </c>
      <c r="F4" s="70" t="s">
        <v>7</v>
      </c>
      <c r="G4" s="71"/>
      <c r="H4" s="68" t="s">
        <v>23</v>
      </c>
      <c r="I4" s="68" t="s">
        <v>21</v>
      </c>
      <c r="J4" s="68" t="s">
        <v>24</v>
      </c>
      <c r="K4" s="68" t="s">
        <v>9</v>
      </c>
    </row>
    <row r="5" spans="1:16" s="12" customFormat="1" ht="105.75" customHeight="1" x14ac:dyDescent="0.25">
      <c r="A5" s="69"/>
      <c r="B5" s="69"/>
      <c r="C5" s="69"/>
      <c r="D5" s="69"/>
      <c r="E5" s="69"/>
      <c r="F5" s="27" t="s">
        <v>20</v>
      </c>
      <c r="G5" s="27" t="s">
        <v>18</v>
      </c>
      <c r="H5" s="69"/>
      <c r="I5" s="69"/>
      <c r="J5" s="69"/>
      <c r="K5" s="69"/>
    </row>
    <row r="6" spans="1:16" ht="19.5" customHeight="1" x14ac:dyDescent="0.25">
      <c r="A6" s="20" t="s">
        <v>11</v>
      </c>
      <c r="B6" s="26" t="s">
        <v>30</v>
      </c>
      <c r="C6" s="13"/>
      <c r="D6" s="14"/>
      <c r="E6" s="14"/>
      <c r="F6" s="16"/>
      <c r="G6" s="16"/>
      <c r="H6" s="16"/>
      <c r="I6" s="16"/>
      <c r="J6" s="16"/>
      <c r="K6" s="16"/>
    </row>
    <row r="7" spans="1:16" ht="63.75" customHeight="1" x14ac:dyDescent="0.25">
      <c r="A7" s="20">
        <v>1</v>
      </c>
      <c r="B7" s="35" t="s">
        <v>27</v>
      </c>
      <c r="C7" s="13" t="s">
        <v>34</v>
      </c>
      <c r="D7" s="14" t="s">
        <v>29</v>
      </c>
      <c r="E7" s="25">
        <v>1</v>
      </c>
      <c r="F7" s="39">
        <v>11059587</v>
      </c>
      <c r="G7" s="36"/>
      <c r="H7" s="37">
        <v>4896236.3</v>
      </c>
      <c r="I7" s="38">
        <v>3876861</v>
      </c>
      <c r="J7" s="41">
        <f>I7*100/F7</f>
        <v>35.054301756476079</v>
      </c>
      <c r="K7" s="14" t="s">
        <v>35</v>
      </c>
      <c r="L7" s="29"/>
      <c r="M7" s="29"/>
      <c r="N7" s="29"/>
      <c r="O7" s="29"/>
      <c r="P7" s="29"/>
    </row>
    <row r="8" spans="1:16" ht="19.5" customHeight="1" x14ac:dyDescent="0.25">
      <c r="A8" s="20"/>
      <c r="B8" s="65" t="s">
        <v>28</v>
      </c>
      <c r="C8" s="60" t="s">
        <v>34</v>
      </c>
      <c r="D8" s="63" t="s">
        <v>29</v>
      </c>
      <c r="E8" s="58">
        <v>1</v>
      </c>
      <c r="F8" s="66">
        <v>1459845</v>
      </c>
      <c r="G8" s="16"/>
      <c r="H8" s="75">
        <v>1459754</v>
      </c>
      <c r="I8" s="75">
        <v>1459754</v>
      </c>
      <c r="J8" s="79">
        <f>H8*100/F8</f>
        <v>99.993766461507903</v>
      </c>
      <c r="K8" s="77" t="s">
        <v>35</v>
      </c>
      <c r="L8" s="30"/>
      <c r="M8" s="29"/>
      <c r="N8" s="29"/>
      <c r="O8" s="29"/>
      <c r="P8" s="29"/>
    </row>
    <row r="9" spans="1:16" ht="64.5" customHeight="1" x14ac:dyDescent="0.25">
      <c r="A9" s="20">
        <v>2</v>
      </c>
      <c r="B9" s="65"/>
      <c r="C9" s="60"/>
      <c r="D9" s="64"/>
      <c r="E9" s="59"/>
      <c r="F9" s="64"/>
      <c r="G9" s="16"/>
      <c r="H9" s="76"/>
      <c r="I9" s="76"/>
      <c r="J9" s="80"/>
      <c r="K9" s="77"/>
      <c r="L9" s="30"/>
      <c r="M9" s="29"/>
      <c r="N9" s="29"/>
      <c r="O9" s="29"/>
      <c r="P9" s="29"/>
    </row>
    <row r="10" spans="1:16" ht="19.5" customHeight="1" x14ac:dyDescent="0.25">
      <c r="A10" s="20"/>
      <c r="B10" s="61" t="s">
        <v>36</v>
      </c>
      <c r="C10" s="60">
        <v>2022</v>
      </c>
      <c r="D10" s="63" t="s">
        <v>29</v>
      </c>
      <c r="E10" s="58">
        <v>1</v>
      </c>
      <c r="F10" s="66">
        <v>4390300</v>
      </c>
      <c r="G10" s="16"/>
      <c r="H10" s="73">
        <v>102437</v>
      </c>
      <c r="I10" s="73">
        <v>102437</v>
      </c>
      <c r="J10" s="81">
        <f>I10*100/F10</f>
        <v>2.3332574083775595</v>
      </c>
      <c r="K10" s="77" t="s">
        <v>35</v>
      </c>
      <c r="L10" s="30"/>
      <c r="M10" s="29"/>
      <c r="N10" s="29"/>
      <c r="O10" s="29"/>
      <c r="P10" s="29"/>
    </row>
    <row r="11" spans="1:16" ht="51" customHeight="1" x14ac:dyDescent="0.25">
      <c r="A11" s="20">
        <v>3</v>
      </c>
      <c r="B11" s="62"/>
      <c r="C11" s="60"/>
      <c r="D11" s="64"/>
      <c r="E11" s="59"/>
      <c r="F11" s="67"/>
      <c r="G11" s="16"/>
      <c r="H11" s="74"/>
      <c r="I11" s="74"/>
      <c r="J11" s="82"/>
      <c r="K11" s="77"/>
      <c r="L11" s="30"/>
      <c r="M11" s="29"/>
      <c r="N11" s="29"/>
      <c r="O11" s="29"/>
      <c r="P11" s="29"/>
    </row>
    <row r="12" spans="1:16" ht="19.5" customHeight="1" x14ac:dyDescent="0.25">
      <c r="A12" s="20"/>
      <c r="B12" s="61" t="s">
        <v>32</v>
      </c>
      <c r="C12" s="60">
        <v>2022</v>
      </c>
      <c r="D12" s="63" t="s">
        <v>29</v>
      </c>
      <c r="E12" s="58">
        <v>1</v>
      </c>
      <c r="F12" s="66">
        <v>12897005</v>
      </c>
      <c r="G12" s="16"/>
      <c r="H12" s="72">
        <v>3920793.7</v>
      </c>
      <c r="I12" s="78">
        <v>5771811</v>
      </c>
      <c r="J12" s="79">
        <f>I12*100/F12</f>
        <v>44.753111284364081</v>
      </c>
      <c r="K12" s="77" t="s">
        <v>35</v>
      </c>
      <c r="L12" s="30"/>
      <c r="M12" s="29"/>
      <c r="N12" s="29"/>
      <c r="O12" s="29"/>
      <c r="P12" s="29"/>
    </row>
    <row r="13" spans="1:16" ht="94.5" customHeight="1" x14ac:dyDescent="0.25">
      <c r="A13" s="20">
        <v>4</v>
      </c>
      <c r="B13" s="62"/>
      <c r="C13" s="60"/>
      <c r="D13" s="64"/>
      <c r="E13" s="59"/>
      <c r="F13" s="64"/>
      <c r="G13" s="16"/>
      <c r="H13" s="72"/>
      <c r="I13" s="78"/>
      <c r="J13" s="80"/>
      <c r="K13" s="77"/>
      <c r="L13" s="30"/>
      <c r="M13" s="29"/>
      <c r="N13" s="29"/>
      <c r="O13" s="29"/>
      <c r="P13" s="29"/>
    </row>
    <row r="14" spans="1:16" ht="19.5" customHeight="1" x14ac:dyDescent="0.25">
      <c r="A14" s="20" t="s">
        <v>12</v>
      </c>
      <c r="B14" s="28" t="s">
        <v>10</v>
      </c>
      <c r="C14" s="13"/>
      <c r="D14" s="14"/>
      <c r="E14" s="14"/>
      <c r="G14" s="16"/>
      <c r="H14" s="16">
        <v>0</v>
      </c>
      <c r="I14" s="16">
        <v>0</v>
      </c>
      <c r="J14" s="16"/>
      <c r="K14" s="16"/>
    </row>
    <row r="15" spans="1:16" ht="19.5" customHeight="1" x14ac:dyDescent="0.25">
      <c r="A15" s="20"/>
      <c r="B15" s="19"/>
      <c r="C15" s="13"/>
      <c r="D15" s="14"/>
      <c r="E15" s="14"/>
      <c r="F15" s="44">
        <f>SUM(F7:F13)</f>
        <v>29806737</v>
      </c>
      <c r="G15" s="16"/>
      <c r="H15" s="40">
        <f>SUM(H7:H14)</f>
        <v>10379221</v>
      </c>
      <c r="I15" s="40">
        <f>SUM(I7:I14)</f>
        <v>11210863</v>
      </c>
      <c r="J15" s="45">
        <f>I15*100/F15</f>
        <v>37.611842584446599</v>
      </c>
      <c r="K15" s="16"/>
    </row>
  </sheetData>
  <mergeCells count="39">
    <mergeCell ref="H12:H13"/>
    <mergeCell ref="H10:H11"/>
    <mergeCell ref="H8:H9"/>
    <mergeCell ref="K8:K9"/>
    <mergeCell ref="K10:K11"/>
    <mergeCell ref="K12:K13"/>
    <mergeCell ref="I8:I9"/>
    <mergeCell ref="I10:I11"/>
    <mergeCell ref="I12:I13"/>
    <mergeCell ref="J12:J13"/>
    <mergeCell ref="J10:J11"/>
    <mergeCell ref="J8:J9"/>
    <mergeCell ref="F8:F9"/>
    <mergeCell ref="F10:F11"/>
    <mergeCell ref="F12:F13"/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  <mergeCell ref="D10:D11"/>
    <mergeCell ref="E8:E9"/>
    <mergeCell ref="E10:E11"/>
    <mergeCell ref="E12:E13"/>
    <mergeCell ref="C10:C11"/>
    <mergeCell ref="B12:B13"/>
    <mergeCell ref="C12:C13"/>
    <mergeCell ref="D12:D13"/>
    <mergeCell ref="B10:B11"/>
    <mergeCell ref="B8:B9"/>
    <mergeCell ref="C8:C9"/>
    <mergeCell ref="D8:D9"/>
  </mergeCells>
  <pageMargins left="0.32" right="0.17" top="0.45" bottom="0.28000000000000003" header="0.31496062992125984" footer="0.31496062992125984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53" t="s">
        <v>13</v>
      </c>
      <c r="B5" s="53"/>
      <c r="C5" s="53"/>
      <c r="D5" s="53"/>
    </row>
    <row r="7" spans="1:4" ht="25.5" x14ac:dyDescent="0.25">
      <c r="A7" s="24" t="s">
        <v>3</v>
      </c>
      <c r="B7" s="24" t="s">
        <v>16</v>
      </c>
      <c r="C7" s="24" t="s">
        <v>14</v>
      </c>
      <c r="D7" s="24" t="s">
        <v>15</v>
      </c>
    </row>
    <row r="8" spans="1:4" x14ac:dyDescent="0.25">
      <c r="A8" s="21">
        <v>1</v>
      </c>
      <c r="B8" s="21"/>
      <c r="C8" s="21"/>
      <c r="D8" s="21"/>
    </row>
    <row r="9" spans="1:4" x14ac:dyDescent="0.25">
      <c r="A9" s="21">
        <f>+A8+1</f>
        <v>2</v>
      </c>
      <c r="B9" s="22"/>
      <c r="C9" s="22"/>
      <c r="D9" s="23"/>
    </row>
    <row r="10" spans="1:4" x14ac:dyDescent="0.25">
      <c r="A10" s="21">
        <f t="shared" ref="A10:A17" si="0">+A9+1</f>
        <v>3</v>
      </c>
      <c r="B10" s="22"/>
      <c r="C10" s="22"/>
      <c r="D10" s="23"/>
    </row>
    <row r="11" spans="1:4" x14ac:dyDescent="0.25">
      <c r="A11" s="21">
        <f t="shared" si="0"/>
        <v>4</v>
      </c>
      <c r="B11" s="22"/>
      <c r="C11" s="22"/>
      <c r="D11" s="23"/>
    </row>
    <row r="12" spans="1:4" x14ac:dyDescent="0.25">
      <c r="A12" s="21">
        <f t="shared" si="0"/>
        <v>5</v>
      </c>
      <c r="B12" s="22"/>
      <c r="C12" s="22"/>
      <c r="D12" s="23"/>
    </row>
    <row r="13" spans="1:4" x14ac:dyDescent="0.25">
      <c r="A13" s="21">
        <f t="shared" si="0"/>
        <v>6</v>
      </c>
      <c r="B13" s="22"/>
      <c r="C13" s="22"/>
      <c r="D13" s="23"/>
    </row>
    <row r="14" spans="1:4" x14ac:dyDescent="0.25">
      <c r="A14" s="21">
        <f t="shared" si="0"/>
        <v>7</v>
      </c>
      <c r="B14" s="22"/>
      <c r="C14" s="22"/>
      <c r="D14" s="23"/>
    </row>
    <row r="15" spans="1:4" x14ac:dyDescent="0.25">
      <c r="A15" s="21">
        <f t="shared" si="0"/>
        <v>8</v>
      </c>
      <c r="B15" s="22"/>
      <c r="C15" s="22"/>
      <c r="D15" s="23"/>
    </row>
    <row r="16" spans="1:4" x14ac:dyDescent="0.25">
      <c r="A16" s="21">
        <f t="shared" si="0"/>
        <v>9</v>
      </c>
      <c r="B16" s="22"/>
      <c r="C16" s="22"/>
      <c r="D16" s="23"/>
    </row>
    <row r="17" spans="1:4" x14ac:dyDescent="0.25">
      <c r="A17" s="21">
        <f t="shared" si="0"/>
        <v>10</v>
      </c>
      <c r="B17" s="22"/>
      <c r="C17" s="22"/>
      <c r="D17" s="23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7-илова</vt:lpstr>
      <vt:lpstr>8-илова </vt:lpstr>
      <vt:lpstr>ГТК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2022-04-13T06:23:19Z</cp:lastPrinted>
  <dcterms:created xsi:type="dcterms:W3CDTF">2020-01-15T07:42:43Z</dcterms:created>
  <dcterms:modified xsi:type="dcterms:W3CDTF">2022-10-19T10:50:30Z</dcterms:modified>
</cp:coreProperties>
</file>