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30" i="1" l="1"/>
  <c r="P28" i="1"/>
  <c r="K28" i="1"/>
  <c r="J28" i="1"/>
  <c r="G28" i="1"/>
  <c r="Q28" i="1" s="1"/>
  <c r="Q19" i="1"/>
  <c r="Q18" i="1"/>
  <c r="Q16" i="1"/>
  <c r="Q15" i="1"/>
  <c r="Q14" i="1"/>
  <c r="Q13" i="1"/>
  <c r="P13" i="1"/>
  <c r="P31" i="1" s="1"/>
  <c r="K13" i="1"/>
  <c r="K31" i="1" s="1"/>
  <c r="J13" i="1"/>
  <c r="J31" i="1" s="1"/>
  <c r="G13" i="1"/>
  <c r="G31" i="1" s="1"/>
  <c r="Q8" i="1"/>
  <c r="Q7" i="1"/>
  <c r="Q31" i="1" s="1"/>
</calcChain>
</file>

<file path=xl/sharedStrings.xml><?xml version="1.0" encoding="utf-8"?>
<sst xmlns="http://schemas.openxmlformats.org/spreadsheetml/2006/main" count="80" uniqueCount="53">
  <si>
    <t>М А Ъ Л У М О Т</t>
  </si>
  <si>
    <t>Моддалар номи</t>
  </si>
  <si>
    <t>Тоифа</t>
  </si>
  <si>
    <t>Модда ва кичик модда</t>
  </si>
  <si>
    <t>Элемент</t>
  </si>
  <si>
    <t>2022 йил 1 январ ҳолатига қолдиқ</t>
  </si>
  <si>
    <t>тасдиқлан-ган режа</t>
  </si>
  <si>
    <t>киритилган ўзгариш</t>
  </si>
  <si>
    <t>2022 йил ижроси</t>
  </si>
  <si>
    <t>Шундан харид қилинган товар-моддий бойликлар (иш, хизматлар)</t>
  </si>
  <si>
    <t>Ҳисобот ойи охирига қолдиқ</t>
  </si>
  <si>
    <t>дебет</t>
  </si>
  <si>
    <t>кредит</t>
  </si>
  <si>
    <t xml:space="preserve">камайган </t>
  </si>
  <si>
    <t>кўпайган</t>
  </si>
  <si>
    <t>аниқланган режа</t>
  </si>
  <si>
    <t>касса харажати</t>
  </si>
  <si>
    <t>электрон дўкон орқали</t>
  </si>
  <si>
    <t xml:space="preserve">аукцион орқали </t>
  </si>
  <si>
    <t>танлов орқали</t>
  </si>
  <si>
    <t>тендер орқали</t>
  </si>
  <si>
    <t>тўғридан-тўғри шартнома орқали</t>
  </si>
  <si>
    <t>I гуруҳ харажатлар - Иш ҳақи ва унга тенглаштирилган тўловлар</t>
  </si>
  <si>
    <t>II  гуруҳ харажатлари - Иш берувчининг ажратмалари</t>
  </si>
  <si>
    <t>III-гуруҳ «Капитал қўйилмалар»</t>
  </si>
  <si>
    <t>Асосий воситаларни лойиҳалаштириш</t>
  </si>
  <si>
    <t>000</t>
  </si>
  <si>
    <t>Асосий воситаларни қуриш ва реконструкция қилиш</t>
  </si>
  <si>
    <t>IV  гуруҳ харажатлари - бошқа харажатлар</t>
  </si>
  <si>
    <t>ТОВАР ВА ХИЗМАТЛАР БЎЙИЧА ХАРАЖАТЛАР</t>
  </si>
  <si>
    <t>00</t>
  </si>
  <si>
    <t>Хизмат сафарлари харажатлари</t>
  </si>
  <si>
    <t xml:space="preserve">Коммунал хизматлари </t>
  </si>
  <si>
    <t>Сақлаб туриш ва жорий таъмирлаш</t>
  </si>
  <si>
    <t>Ижара бўйича харажатлар</t>
  </si>
  <si>
    <t>Моддий айланма воситалар захираларига харажатлар</t>
  </si>
  <si>
    <t xml:space="preserve"> </t>
  </si>
  <si>
    <t>Товар ва хизматлар сотиб олиш учун бошқа харажатлар</t>
  </si>
  <si>
    <t>АСОСИЙ ВОСИТАЛАР БЎЙИЧА ХАРАЖАТЛАР</t>
  </si>
  <si>
    <t>Асосий воситаларни капитал таъмирлаш</t>
  </si>
  <si>
    <t xml:space="preserve">Асосий воситаларни ўрта таъмирлаш </t>
  </si>
  <si>
    <t>Асосий воситаларни сотиб олиш</t>
  </si>
  <si>
    <t>Буюртмачини сақлаш харажатлари</t>
  </si>
  <si>
    <t>Қурилиш пудрат харажатлари</t>
  </si>
  <si>
    <t>Буюртмачини бошқа харажатлари</t>
  </si>
  <si>
    <t xml:space="preserve">ИЖТИМОИЙ НАФАҚАЛАР </t>
  </si>
  <si>
    <t>БОШҚА ХАРАЖАТЛАР</t>
  </si>
  <si>
    <t>Мулк билан боғлиқ харажатлар, фоиз бундан мустасно</t>
  </si>
  <si>
    <t>Бошқа турли харажатлар</t>
  </si>
  <si>
    <t>Жами харажатлар:</t>
  </si>
  <si>
    <t>Раҳбар:</t>
  </si>
  <si>
    <t>Бош ҳисобчи:</t>
  </si>
  <si>
    <t>УзР ФА Ишлар бошкармасининг  2022 йил  харажатлар сметасининг январь-март ойлари ижроси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</si>
</sst>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6">
    <xf numFmtId="0" fontId="0" fillId="0" borderId="0" xfId="0"/>
    <xf numFmtId="0" fontId="2" fillId="0" borderId="0" xfId="1" applyFont="1" applyFill="1" applyBorder="1" applyProtection="1"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vertical="top" wrapText="1"/>
      <protection locked="0"/>
    </xf>
    <xf numFmtId="164" fontId="5" fillId="0" borderId="2" xfId="1" applyNumberFormat="1" applyFont="1" applyFill="1" applyBorder="1" applyAlignment="1" applyProtection="1">
      <alignment vertical="top" wrapText="1"/>
      <protection locked="0"/>
    </xf>
    <xf numFmtId="16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2" applyNumberFormat="1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vertical="center" wrapText="1"/>
      <protection locked="0"/>
    </xf>
    <xf numFmtId="0" fontId="9" fillId="0" borderId="2" xfId="1" applyFont="1" applyFill="1" applyBorder="1" applyAlignment="1" applyProtection="1">
      <alignment horizontal="justify" wrapText="1"/>
      <protection locked="0"/>
    </xf>
    <xf numFmtId="0" fontId="10" fillId="0" borderId="2" xfId="1" applyFont="1" applyFill="1" applyBorder="1" applyAlignment="1" applyProtection="1">
      <alignment horizontal="justify" wrapText="1"/>
      <protection locked="0"/>
    </xf>
    <xf numFmtId="49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2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 applyProtection="1">
      <protection locked="0"/>
    </xf>
    <xf numFmtId="0" fontId="12" fillId="0" borderId="1" xfId="3" applyFont="1" applyFill="1" applyBorder="1" applyProtection="1"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Alignment="1" applyProtection="1"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textRotation="90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3"/>
    <cellStyle name="Обычный 4" xfId="2"/>
    <cellStyle name="Обычный_1 чорак хар.смет.чор ижроси ва Д,К, қар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A2" sqref="A2:Q2"/>
    </sheetView>
  </sheetViews>
  <sheetFormatPr defaultRowHeight="15" x14ac:dyDescent="0.25"/>
  <cols>
    <col min="1" max="1" width="38.5703125" customWidth="1"/>
    <col min="7" max="7" width="10.42578125" customWidth="1"/>
    <col min="10" max="11" width="11" customWidth="1"/>
    <col min="17" max="17" width="11.7109375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.75" x14ac:dyDescent="0.3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29.25" customHeight="1" x14ac:dyDescent="0.25">
      <c r="A5" s="32" t="s">
        <v>1</v>
      </c>
      <c r="B5" s="33" t="s">
        <v>2</v>
      </c>
      <c r="C5" s="33" t="s">
        <v>3</v>
      </c>
      <c r="D5" s="33" t="s">
        <v>4</v>
      </c>
      <c r="E5" s="32" t="s">
        <v>5</v>
      </c>
      <c r="F5" s="32"/>
      <c r="G5" s="34" t="s">
        <v>6</v>
      </c>
      <c r="H5" s="22" t="s">
        <v>7</v>
      </c>
      <c r="I5" s="24"/>
      <c r="J5" s="32" t="s">
        <v>8</v>
      </c>
      <c r="K5" s="32"/>
      <c r="L5" s="22" t="s">
        <v>9</v>
      </c>
      <c r="M5" s="23"/>
      <c r="N5" s="23"/>
      <c r="O5" s="23"/>
      <c r="P5" s="24"/>
      <c r="Q5" s="25" t="s">
        <v>10</v>
      </c>
    </row>
    <row r="6" spans="1:17" ht="51" x14ac:dyDescent="0.25">
      <c r="A6" s="32"/>
      <c r="B6" s="33"/>
      <c r="C6" s="33"/>
      <c r="D6" s="33"/>
      <c r="E6" s="4" t="s">
        <v>11</v>
      </c>
      <c r="F6" s="4" t="s">
        <v>12</v>
      </c>
      <c r="G6" s="35"/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26"/>
    </row>
    <row r="7" spans="1:17" ht="25.5" x14ac:dyDescent="0.25">
      <c r="A7" s="5" t="s">
        <v>22</v>
      </c>
      <c r="B7" s="5"/>
      <c r="C7" s="5"/>
      <c r="D7" s="5"/>
      <c r="E7" s="6"/>
      <c r="F7" s="6"/>
      <c r="G7" s="6">
        <v>1722864</v>
      </c>
      <c r="H7" s="6"/>
      <c r="I7" s="6"/>
      <c r="J7" s="6">
        <v>1146559.5</v>
      </c>
      <c r="K7" s="6">
        <v>1146559.5</v>
      </c>
      <c r="L7" s="6"/>
      <c r="M7" s="6"/>
      <c r="N7" s="6"/>
      <c r="O7" s="6"/>
      <c r="P7" s="6"/>
      <c r="Q7" s="6">
        <f>G7-J7</f>
        <v>576304.5</v>
      </c>
    </row>
    <row r="8" spans="1:17" ht="25.5" x14ac:dyDescent="0.25">
      <c r="A8" s="5" t="s">
        <v>23</v>
      </c>
      <c r="B8" s="5"/>
      <c r="C8" s="5"/>
      <c r="D8" s="5"/>
      <c r="E8" s="7"/>
      <c r="F8" s="7"/>
      <c r="G8" s="7">
        <v>430716</v>
      </c>
      <c r="H8" s="7"/>
      <c r="I8" s="7"/>
      <c r="J8" s="7">
        <v>272276.7</v>
      </c>
      <c r="K8" s="7">
        <v>272276.7</v>
      </c>
      <c r="L8" s="7"/>
      <c r="M8" s="7"/>
      <c r="N8" s="7"/>
      <c r="O8" s="7"/>
      <c r="P8" s="7"/>
      <c r="Q8" s="7">
        <f>G8-J8</f>
        <v>158439.29999999999</v>
      </c>
    </row>
    <row r="9" spans="1:17" ht="16.5" thickBot="1" x14ac:dyDescent="0.3">
      <c r="A9" s="27" t="s">
        <v>24</v>
      </c>
      <c r="B9" s="28"/>
      <c r="C9" s="28"/>
      <c r="D9" s="29"/>
      <c r="E9" s="8"/>
      <c r="F9" s="8"/>
      <c r="G9" s="8"/>
      <c r="H9" s="8"/>
      <c r="I9" s="8"/>
      <c r="J9" s="9"/>
      <c r="K9" s="8"/>
      <c r="L9" s="8"/>
      <c r="M9" s="8"/>
      <c r="N9" s="8"/>
      <c r="O9" s="8"/>
      <c r="P9" s="8"/>
      <c r="Q9" s="8"/>
    </row>
    <row r="10" spans="1:17" ht="15.75" thickBot="1" x14ac:dyDescent="0.3">
      <c r="A10" s="10" t="s">
        <v>25</v>
      </c>
      <c r="B10" s="11">
        <v>43</v>
      </c>
      <c r="C10" s="11">
        <v>10</v>
      </c>
      <c r="D10" s="11" t="s">
        <v>26</v>
      </c>
      <c r="E10" s="1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</row>
    <row r="11" spans="1:17" ht="30.75" thickBot="1" x14ac:dyDescent="0.3">
      <c r="A11" s="10" t="s">
        <v>27</v>
      </c>
      <c r="B11" s="11">
        <v>43</v>
      </c>
      <c r="C11" s="11">
        <v>20</v>
      </c>
      <c r="D11" s="11" t="s">
        <v>26</v>
      </c>
      <c r="E11" s="1"/>
      <c r="F11" s="8"/>
      <c r="G11" s="8"/>
      <c r="H11" s="8"/>
      <c r="I11" s="8"/>
      <c r="J11" s="9"/>
      <c r="K11" s="8"/>
      <c r="L11" s="8"/>
      <c r="M11" s="8"/>
      <c r="N11" s="8"/>
      <c r="O11" s="8"/>
      <c r="P11" s="8"/>
      <c r="Q11" s="8"/>
    </row>
    <row r="12" spans="1:17" x14ac:dyDescent="0.25">
      <c r="A12" s="12" t="s">
        <v>28</v>
      </c>
      <c r="B12" s="12"/>
      <c r="C12" s="12"/>
      <c r="D12" s="1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6.25" x14ac:dyDescent="0.25">
      <c r="A13" s="13" t="s">
        <v>29</v>
      </c>
      <c r="B13" s="11">
        <v>42</v>
      </c>
      <c r="C13" s="11" t="s">
        <v>30</v>
      </c>
      <c r="D13" s="11" t="s">
        <v>26</v>
      </c>
      <c r="E13" s="9"/>
      <c r="F13" s="9"/>
      <c r="G13" s="9">
        <f>G14+G15+G16+G18+G19</f>
        <v>322700</v>
      </c>
      <c r="H13" s="9"/>
      <c r="I13" s="9"/>
      <c r="J13" s="9">
        <f>J14+J15+J16+J18+J19</f>
        <v>186574.4</v>
      </c>
      <c r="K13" s="9">
        <f>K14+K15+K16+K18+K19</f>
        <v>186574.4</v>
      </c>
      <c r="L13" s="9"/>
      <c r="M13" s="9"/>
      <c r="N13" s="9"/>
      <c r="O13" s="9"/>
      <c r="P13" s="9">
        <f>P15+P16+P18+P19</f>
        <v>185348.7</v>
      </c>
      <c r="Q13" s="9">
        <f>Q14+Q15+Q16+Q18+Q19</f>
        <v>136125.6</v>
      </c>
    </row>
    <row r="14" spans="1:17" x14ac:dyDescent="0.25">
      <c r="A14" s="14" t="s">
        <v>31</v>
      </c>
      <c r="B14" s="11">
        <v>42</v>
      </c>
      <c r="C14" s="11">
        <v>10</v>
      </c>
      <c r="D14" s="11" t="s">
        <v>26</v>
      </c>
      <c r="E14" s="9"/>
      <c r="F14" s="9"/>
      <c r="G14" s="9">
        <v>5400</v>
      </c>
      <c r="H14" s="9"/>
      <c r="I14" s="9"/>
      <c r="J14" s="9">
        <v>1225.7</v>
      </c>
      <c r="K14" s="9">
        <v>1225.7</v>
      </c>
      <c r="L14" s="9"/>
      <c r="M14" s="9"/>
      <c r="N14" s="9"/>
      <c r="O14" s="9"/>
      <c r="P14" s="9"/>
      <c r="Q14" s="9">
        <f>G14-K14</f>
        <v>4174.3</v>
      </c>
    </row>
    <row r="15" spans="1:17" x14ac:dyDescent="0.25">
      <c r="A15" s="14" t="s">
        <v>32</v>
      </c>
      <c r="B15" s="11">
        <v>42</v>
      </c>
      <c r="C15" s="11">
        <v>20</v>
      </c>
      <c r="D15" s="11" t="s">
        <v>26</v>
      </c>
      <c r="E15" s="9"/>
      <c r="F15" s="9"/>
      <c r="G15" s="9">
        <v>82400</v>
      </c>
      <c r="H15" s="9"/>
      <c r="I15" s="9"/>
      <c r="J15" s="9">
        <v>46855.9</v>
      </c>
      <c r="K15" s="9">
        <v>46855.9</v>
      </c>
      <c r="L15" s="9"/>
      <c r="M15" s="9"/>
      <c r="N15" s="9"/>
      <c r="O15" s="9"/>
      <c r="P15" s="9">
        <v>46855.9</v>
      </c>
      <c r="Q15" s="9">
        <f>G15-J15</f>
        <v>35544.1</v>
      </c>
    </row>
    <row r="16" spans="1:17" x14ac:dyDescent="0.25">
      <c r="A16" s="14" t="s">
        <v>33</v>
      </c>
      <c r="B16" s="11">
        <v>42</v>
      </c>
      <c r="C16" s="11">
        <v>30</v>
      </c>
      <c r="D16" s="11" t="s">
        <v>26</v>
      </c>
      <c r="E16" s="9"/>
      <c r="F16" s="9"/>
      <c r="G16" s="9">
        <v>30900</v>
      </c>
      <c r="H16" s="9"/>
      <c r="I16" s="9"/>
      <c r="J16" s="9">
        <v>10447.799999999999</v>
      </c>
      <c r="K16" s="9">
        <v>10447.799999999999</v>
      </c>
      <c r="L16" s="9"/>
      <c r="M16" s="9"/>
      <c r="N16" s="9"/>
      <c r="O16" s="9"/>
      <c r="P16" s="9">
        <v>10447.799999999999</v>
      </c>
      <c r="Q16" s="9">
        <f>G16-P16</f>
        <v>20452.2</v>
      </c>
    </row>
    <row r="17" spans="1:17" x14ac:dyDescent="0.25">
      <c r="A17" s="14" t="s">
        <v>34</v>
      </c>
      <c r="B17" s="11">
        <v>42</v>
      </c>
      <c r="C17" s="11">
        <v>40</v>
      </c>
      <c r="D17" s="11" t="s">
        <v>26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6.25" x14ac:dyDescent="0.25">
      <c r="A18" s="14" t="s">
        <v>35</v>
      </c>
      <c r="B18" s="11">
        <v>42</v>
      </c>
      <c r="C18" s="11">
        <v>50</v>
      </c>
      <c r="D18" s="11" t="s">
        <v>26</v>
      </c>
      <c r="E18" s="9"/>
      <c r="F18" s="9"/>
      <c r="G18" s="9">
        <v>93000</v>
      </c>
      <c r="H18" s="9"/>
      <c r="I18" s="9"/>
      <c r="J18" s="9">
        <v>29981.7</v>
      </c>
      <c r="K18" s="9">
        <v>29981.7</v>
      </c>
      <c r="L18" s="9" t="s">
        <v>36</v>
      </c>
      <c r="M18" s="9"/>
      <c r="N18" s="9"/>
      <c r="O18" s="9"/>
      <c r="P18" s="9">
        <v>29981.7</v>
      </c>
      <c r="Q18" s="9">
        <f>G18-K18</f>
        <v>63018.3</v>
      </c>
    </row>
    <row r="19" spans="1:17" ht="26.25" x14ac:dyDescent="0.25">
      <c r="A19" s="14" t="s">
        <v>37</v>
      </c>
      <c r="B19" s="11">
        <v>42</v>
      </c>
      <c r="C19" s="11">
        <v>90</v>
      </c>
      <c r="D19" s="11" t="s">
        <v>26</v>
      </c>
      <c r="E19" s="9"/>
      <c r="F19" s="9"/>
      <c r="G19" s="9">
        <v>111000</v>
      </c>
      <c r="H19" s="9"/>
      <c r="I19" s="9"/>
      <c r="J19" s="9">
        <v>98063.3</v>
      </c>
      <c r="K19" s="9">
        <v>98063.3</v>
      </c>
      <c r="L19" s="9"/>
      <c r="M19" s="9"/>
      <c r="N19" s="9"/>
      <c r="O19" s="9"/>
      <c r="P19" s="9">
        <v>98063.3</v>
      </c>
      <c r="Q19" s="9">
        <f>G19-K19</f>
        <v>12936.699999999997</v>
      </c>
    </row>
    <row r="20" spans="1:17" ht="26.25" x14ac:dyDescent="0.25">
      <c r="A20" s="13" t="s">
        <v>38</v>
      </c>
      <c r="B20" s="15">
        <v>43</v>
      </c>
      <c r="C20" s="15" t="s">
        <v>30</v>
      </c>
      <c r="D20" s="15" t="s">
        <v>26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4" t="s">
        <v>39</v>
      </c>
      <c r="B21" s="11">
        <v>43</v>
      </c>
      <c r="C21" s="11">
        <v>30</v>
      </c>
      <c r="D21" s="11" t="s">
        <v>26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14" t="s">
        <v>40</v>
      </c>
      <c r="B22" s="11">
        <v>43</v>
      </c>
      <c r="C22" s="11">
        <v>40</v>
      </c>
      <c r="D22" s="11" t="s">
        <v>26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25">
      <c r="A23" s="14" t="s">
        <v>41</v>
      </c>
      <c r="B23" s="11">
        <v>43</v>
      </c>
      <c r="C23" s="11">
        <v>50</v>
      </c>
      <c r="D23" s="11" t="s">
        <v>26</v>
      </c>
      <c r="E23" s="9"/>
      <c r="F23" s="9"/>
      <c r="G23" s="9" t="s">
        <v>36</v>
      </c>
      <c r="H23" s="9"/>
      <c r="I23" s="9"/>
      <c r="J23" s="9" t="s">
        <v>36</v>
      </c>
      <c r="K23" s="9" t="s">
        <v>36</v>
      </c>
      <c r="L23" s="9"/>
      <c r="M23" s="9" t="s">
        <v>36</v>
      </c>
      <c r="N23" s="9"/>
      <c r="O23" s="9"/>
      <c r="P23" s="9"/>
      <c r="Q23" s="9"/>
    </row>
    <row r="24" spans="1:17" x14ac:dyDescent="0.25">
      <c r="A24" s="14" t="s">
        <v>42</v>
      </c>
      <c r="B24" s="11">
        <v>43</v>
      </c>
      <c r="C24" s="11">
        <v>90</v>
      </c>
      <c r="D24" s="11">
        <v>100</v>
      </c>
      <c r="E24" s="8"/>
      <c r="F24" s="8"/>
      <c r="G24" s="8"/>
      <c r="H24" s="8"/>
      <c r="I24" s="8"/>
      <c r="J24" s="9"/>
      <c r="K24" s="8"/>
      <c r="L24" s="8"/>
      <c r="M24" s="8"/>
      <c r="N24" s="8"/>
      <c r="O24" s="8"/>
      <c r="P24" s="8"/>
      <c r="Q24" s="8"/>
    </row>
    <row r="25" spans="1:17" x14ac:dyDescent="0.25">
      <c r="A25" s="14" t="s">
        <v>43</v>
      </c>
      <c r="B25" s="11">
        <v>43</v>
      </c>
      <c r="C25" s="11">
        <v>90</v>
      </c>
      <c r="D25" s="11">
        <v>200</v>
      </c>
      <c r="E25" s="8"/>
      <c r="F25" s="8"/>
      <c r="G25" s="8"/>
      <c r="H25" s="8"/>
      <c r="I25" s="8"/>
      <c r="J25" s="9"/>
      <c r="K25" s="8"/>
      <c r="L25" s="8"/>
      <c r="M25" s="8"/>
      <c r="N25" s="8"/>
      <c r="O25" s="8"/>
      <c r="P25" s="8"/>
      <c r="Q25" s="8"/>
    </row>
    <row r="26" spans="1:17" x14ac:dyDescent="0.25">
      <c r="A26" s="14" t="s">
        <v>44</v>
      </c>
      <c r="B26" s="11">
        <v>43</v>
      </c>
      <c r="C26" s="11">
        <v>90</v>
      </c>
      <c r="D26" s="11">
        <v>300</v>
      </c>
      <c r="E26" s="8"/>
      <c r="F26" s="8"/>
      <c r="G26" s="8"/>
      <c r="H26" s="8"/>
      <c r="I26" s="8"/>
      <c r="J26" s="9"/>
      <c r="K26" s="8"/>
      <c r="L26" s="8"/>
      <c r="M26" s="8"/>
      <c r="N26" s="8"/>
      <c r="O26" s="8"/>
      <c r="P26" s="8"/>
      <c r="Q26" s="8"/>
    </row>
    <row r="27" spans="1:17" x14ac:dyDescent="0.25">
      <c r="A27" s="13" t="s">
        <v>45</v>
      </c>
      <c r="B27" s="11">
        <v>47</v>
      </c>
      <c r="C27" s="11" t="s">
        <v>30</v>
      </c>
      <c r="D27" s="11" t="s">
        <v>26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A28" s="13" t="s">
        <v>46</v>
      </c>
      <c r="B28" s="15">
        <v>48</v>
      </c>
      <c r="C28" s="15" t="s">
        <v>30</v>
      </c>
      <c r="D28" s="15" t="s">
        <v>26</v>
      </c>
      <c r="E28" s="16"/>
      <c r="F28" s="16"/>
      <c r="G28" s="16">
        <f>G30</f>
        <v>35500</v>
      </c>
      <c r="H28" s="16"/>
      <c r="I28" s="16"/>
      <c r="J28" s="16">
        <f>J30</f>
        <v>18570</v>
      </c>
      <c r="K28" s="16">
        <f>K30</f>
        <v>18570</v>
      </c>
      <c r="L28" s="16"/>
      <c r="M28" s="16"/>
      <c r="N28" s="16"/>
      <c r="O28" s="16"/>
      <c r="P28" s="16">
        <f>P30</f>
        <v>18570</v>
      </c>
      <c r="Q28" s="16">
        <f>G28-P28</f>
        <v>16930</v>
      </c>
    </row>
    <row r="29" spans="1:17" ht="26.25" x14ac:dyDescent="0.25">
      <c r="A29" s="14" t="s">
        <v>47</v>
      </c>
      <c r="B29" s="11">
        <v>48</v>
      </c>
      <c r="C29" s="11">
        <v>10</v>
      </c>
      <c r="D29" s="11" t="s">
        <v>26</v>
      </c>
      <c r="E29" s="8"/>
      <c r="F29" s="8"/>
      <c r="G29" s="8"/>
      <c r="H29" s="8"/>
      <c r="I29" s="8"/>
      <c r="J29" s="9"/>
      <c r="K29" s="8"/>
      <c r="L29" s="8"/>
      <c r="M29" s="8"/>
      <c r="N29" s="8"/>
      <c r="O29" s="8"/>
      <c r="P29" s="8"/>
      <c r="Q29" s="8"/>
    </row>
    <row r="30" spans="1:17" x14ac:dyDescent="0.25">
      <c r="A30" s="14" t="s">
        <v>48</v>
      </c>
      <c r="B30" s="11">
        <v>48</v>
      </c>
      <c r="C30" s="11">
        <v>20</v>
      </c>
      <c r="D30" s="11" t="s">
        <v>26</v>
      </c>
      <c r="E30" s="9"/>
      <c r="F30" s="9"/>
      <c r="G30" s="9">
        <v>35500</v>
      </c>
      <c r="H30" s="9"/>
      <c r="I30" s="9"/>
      <c r="J30" s="9">
        <v>18570</v>
      </c>
      <c r="K30" s="9">
        <v>18570</v>
      </c>
      <c r="L30" s="9"/>
      <c r="M30" s="9"/>
      <c r="N30" s="9"/>
      <c r="O30" s="9"/>
      <c r="P30" s="9">
        <v>18570</v>
      </c>
      <c r="Q30" s="9">
        <f>G30-K30</f>
        <v>16930</v>
      </c>
    </row>
    <row r="31" spans="1:17" x14ac:dyDescent="0.25">
      <c r="A31" s="13" t="s">
        <v>49</v>
      </c>
      <c r="B31" s="15"/>
      <c r="C31" s="15"/>
      <c r="D31" s="15"/>
      <c r="E31" s="16"/>
      <c r="F31" s="16"/>
      <c r="G31" s="16">
        <f>G7+G8+G13+G28</f>
        <v>2511780</v>
      </c>
      <c r="H31" s="16"/>
      <c r="I31" s="16"/>
      <c r="J31" s="16">
        <f>J7+J8+J13+J28</f>
        <v>1623980.5999999999</v>
      </c>
      <c r="K31" s="16">
        <f>K7+K8+K13+K28</f>
        <v>1623980.5999999999</v>
      </c>
      <c r="L31" s="16" t="s">
        <v>36</v>
      </c>
      <c r="M31" s="16" t="s">
        <v>36</v>
      </c>
      <c r="N31" s="16"/>
      <c r="O31" s="16"/>
      <c r="P31" s="16">
        <f>P13+P28</f>
        <v>203918.7</v>
      </c>
      <c r="Q31" s="16">
        <f>Q7+Q8+Q13+Q28</f>
        <v>887799.4</v>
      </c>
    </row>
    <row r="32" spans="1:17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 t="s">
        <v>36</v>
      </c>
      <c r="L32" s="2"/>
      <c r="M32" s="2"/>
      <c r="N32" s="2"/>
      <c r="O32" s="2"/>
      <c r="P32" s="2"/>
      <c r="Q32" s="2"/>
    </row>
    <row r="33" spans="1:17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17" t="s">
        <v>50</v>
      </c>
      <c r="B34" s="18"/>
      <c r="C34" s="18"/>
      <c r="D34" s="19"/>
      <c r="E34" s="18"/>
      <c r="F34" s="20"/>
      <c r="G34" s="2"/>
      <c r="H34" s="2"/>
      <c r="I34" s="2"/>
      <c r="J34" s="2" t="s">
        <v>36</v>
      </c>
      <c r="K34" s="2"/>
      <c r="L34" s="2"/>
      <c r="M34" s="2"/>
      <c r="N34" s="2"/>
      <c r="O34" s="2"/>
      <c r="P34" s="2"/>
      <c r="Q34" s="2"/>
    </row>
    <row r="35" spans="1:17" x14ac:dyDescent="0.25">
      <c r="A35" s="17"/>
      <c r="B35" s="17"/>
      <c r="C35" s="17"/>
      <c r="D35" s="2"/>
      <c r="E35" s="17"/>
      <c r="F35" s="2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1" t="s">
        <v>51</v>
      </c>
      <c r="B36" s="18"/>
      <c r="C36" s="18"/>
      <c r="D36" s="19"/>
      <c r="E36" s="18"/>
      <c r="F36" s="2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mergeCells count="13">
    <mergeCell ref="L5:P5"/>
    <mergeCell ref="Q5:Q6"/>
    <mergeCell ref="A9:D9"/>
    <mergeCell ref="A2:Q2"/>
    <mergeCell ref="A3:Q3"/>
    <mergeCell ref="A5:A6"/>
    <mergeCell ref="B5:B6"/>
    <mergeCell ref="C5:C6"/>
    <mergeCell ref="D5:D6"/>
    <mergeCell ref="E5:F5"/>
    <mergeCell ref="G5:G6"/>
    <mergeCell ref="H5:I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2022-04-21T07:12:40Z</dcterms:modified>
</cp:coreProperties>
</file>