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Envy\Documents\"/>
    </mc:Choice>
  </mc:AlternateContent>
  <bookViews>
    <workbookView xWindow="0" yWindow="0" windowWidth="23040" windowHeight="9192" tabRatio="790"/>
  </bookViews>
  <sheets>
    <sheet name="2021й 3 квартал " sheetId="18" r:id="rId1"/>
    <sheet name="ГТК" sheetId="23" state="hidden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8" l="1"/>
  <c r="I30" i="18"/>
  <c r="J7" i="18"/>
  <c r="J27" i="18"/>
  <c r="J25" i="18"/>
  <c r="J23" i="18"/>
  <c r="J21" i="18"/>
  <c r="J17" i="18"/>
  <c r="J15" i="18"/>
  <c r="J13" i="18"/>
  <c r="J11" i="18"/>
  <c r="J19" i="18" l="1"/>
  <c r="J9" i="18"/>
  <c r="F30" i="18" l="1"/>
  <c r="A9" i="23" l="1"/>
  <c r="A10" i="23" s="1"/>
  <c r="A11" i="23" s="1"/>
  <c r="A12" i="23" s="1"/>
  <c r="A13" i="23" s="1"/>
  <c r="A14" i="23" s="1"/>
  <c r="A15" i="23" s="1"/>
  <c r="A16" i="23" s="1"/>
  <c r="A17" i="23" s="1"/>
</calcChain>
</file>

<file path=xl/sharedStrings.xml><?xml version="1.0" encoding="utf-8"?>
<sst xmlns="http://schemas.openxmlformats.org/spreadsheetml/2006/main" count="64" uniqueCount="44">
  <si>
    <t>Т/р</t>
  </si>
  <si>
    <t>Ўлчов бирлиги</t>
  </si>
  <si>
    <t>Лойиҳа қуввати</t>
  </si>
  <si>
    <t>№</t>
  </si>
  <si>
    <t>Амалга ошириш муддати</t>
  </si>
  <si>
    <t>Режалаштирилган маблағ</t>
  </si>
  <si>
    <t>Объект номи ва манзили</t>
  </si>
  <si>
    <t>Дастурга киритиш учун асос</t>
  </si>
  <si>
    <t>Янги қурилиш</t>
  </si>
  <si>
    <t>Кредитор қарздорликни қоплаш</t>
  </si>
  <si>
    <t>Мукаммал таъмирлаш</t>
  </si>
  <si>
    <t>I</t>
  </si>
  <si>
    <t>II</t>
  </si>
  <si>
    <t>V</t>
  </si>
  <si>
    <t>VI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</si>
  <si>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</si>
  <si>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</si>
  <si>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</si>
  <si>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</si>
  <si>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Йил давомида
қўшимча ажратилган маблағлар асосида
(минг сўм)</t>
  </si>
  <si>
    <t>Йил бошида учун тасдиқланган дастур асосида
(минг сўм)</t>
  </si>
  <si>
    <t>Бажарилган ишлар ва харажатларнинг миқдори
 (минг сўм)</t>
  </si>
  <si>
    <t>Молиялаш-тирилган маблағ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</si>
  <si>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</si>
  <si>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Жиззах вилояти Зомин туманида "Суффа" платосида РТ-70 халқаро обсерваториясининг ташқи муҳандислик тармоқларини қуриш (лаборатория биноси, ишлаб чикариш биноси, ювиниш платформаси 3-та мошина учун автоулов, металл дарвоза билан металл тусиқлар, ободонлаштириш, кўкамламзорлаштириш, вертикал жойлаштириш, каптаж )</t>
  </si>
  <si>
    <t xml:space="preserve">Тошкент шаҳридаги Ўсимлик моддалари кимёси илмий-текшириш институти биносини капитал таъмирлаш </t>
  </si>
  <si>
    <t xml:space="preserve">Тошкент шаҳридаги Тарих институти, Ўзбек тили, адабиёти ва фольклор институти, Ўзбекистоннинг замонавий тарихи бўйича мувофиқлаштириш - услубий маркази жойлашган 9 қаватли бинони капитал таъмирлаш </t>
  </si>
  <si>
    <t xml:space="preserve">Тошкент шаҳридаги Биоорганик кимёси институти биносини капитал таъмирлаш </t>
  </si>
  <si>
    <t xml:space="preserve">Тошкент вилояти Паркент туманидаги Физика-техника институти қарашли "Физика-қуёш" илмий ишлаб-чиқариш бирлашмаси биносини капитал таъмирлаш </t>
  </si>
  <si>
    <t xml:space="preserve">Қорақалпоғистон Республикаси Табиий фанлар илмий-тадқиқот институти биносини капитал таъмирлаш </t>
  </si>
  <si>
    <t xml:space="preserve">Қорақалпоғистон гуманитар фанлар илмий-тадқиқот институти биносини капитал таъмирлаш </t>
  </si>
  <si>
    <t xml:space="preserve">Тошкент вилояти Қибрай туманидаги Генетика ва ўсимликлар экспериментал биология институти биноларини капитал таъмирлаш </t>
  </si>
  <si>
    <t>объект</t>
  </si>
  <si>
    <t>Капитал таъмирлаш</t>
  </si>
  <si>
    <t>2021-2023</t>
  </si>
  <si>
    <t>2021й</t>
  </si>
  <si>
    <t xml:space="preserve">Хоразм вилояти Хива шаҳридаги "Хоразм Маъмун" академияси биносини капитал таъмирлаш </t>
  </si>
  <si>
    <t>Фанлар академиясининг Тошкент шаҳридаги Фундаментал кутубхонасини капитал таъмирлаш</t>
  </si>
  <si>
    <t>2021-2022 йй</t>
  </si>
  <si>
    <t xml:space="preserve">Улуғбек шаҳарчасида жойлашган Ядро физикаси институтини биносини капитал таъмирлаш </t>
  </si>
  <si>
    <t>№ПҚ-4936  28.12.2020</t>
  </si>
  <si>
    <t>03.11.2018           ПҚ-3997                 №ПҚ-4936  28.12.2020</t>
  </si>
  <si>
    <t>Бажарилган ишлар йиллик режага нисбатан (%)</t>
  </si>
  <si>
    <t xml:space="preserve"> 2021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</si>
</sst>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_-* #,##0\ _₽_-;\-* #,##0\ _₽_-;_-* &quot;-&quot;??\ _₽_-;_-@_-"/>
    <numFmt numFmtId="166" formatCode="#,##0.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7" fillId="0" borderId="0"/>
  </cellStyleXfs>
  <cellXfs count="74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4" fillId="0" borderId="9" xfId="0" applyFont="1" applyBorder="1"/>
    <xf numFmtId="166" fontId="3" fillId="0" borderId="0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165" fontId="1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6" fillId="0" borderId="10" xfId="2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wrapText="1"/>
    </xf>
    <xf numFmtId="166" fontId="16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43" fontId="4" fillId="0" borderId="0" xfId="1" applyFont="1" applyBorder="1"/>
    <xf numFmtId="166" fontId="17" fillId="0" borderId="0" xfId="2" applyNumberFormat="1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 indent="1"/>
    </xf>
    <xf numFmtId="0" fontId="5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 indent="1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1" fillId="0" borderId="2" xfId="1" applyNumberFormat="1" applyFont="1" applyBorder="1" applyAlignment="1">
      <alignment horizontal="center" vertical="center" wrapText="1"/>
    </xf>
    <xf numFmtId="165" fontId="1" fillId="0" borderId="3" xfId="1" applyNumberFormat="1" applyFont="1" applyBorder="1" applyAlignment="1">
      <alignment horizontal="center" vertical="center" wrapText="1"/>
    </xf>
    <xf numFmtId="165" fontId="1" fillId="0" borderId="2" xfId="1" applyNumberFormat="1" applyFont="1" applyBorder="1" applyAlignment="1">
      <alignment vertical="center" wrapText="1"/>
    </xf>
    <xf numFmtId="165" fontId="1" fillId="0" borderId="3" xfId="1" applyNumberFormat="1" applyFont="1" applyBorder="1" applyAlignment="1">
      <alignment vertical="center" wrapText="1"/>
    </xf>
    <xf numFmtId="3" fontId="1" fillId="0" borderId="2" xfId="2" applyNumberFormat="1" applyFont="1" applyFill="1" applyBorder="1" applyAlignment="1">
      <alignment horizontal="center" vertical="center" wrapText="1"/>
    </xf>
    <xf numFmtId="3" fontId="1" fillId="0" borderId="3" xfId="2" applyNumberFormat="1" applyFont="1" applyFill="1" applyBorder="1" applyAlignment="1">
      <alignment horizontal="center" vertical="center" wrapText="1"/>
    </xf>
    <xf numFmtId="165" fontId="15" fillId="0" borderId="2" xfId="1" applyNumberFormat="1" applyFont="1" applyBorder="1" applyAlignment="1">
      <alignment vertical="center" wrapText="1"/>
    </xf>
    <xf numFmtId="165" fontId="15" fillId="0" borderId="3" xfId="1" applyNumberFormat="1" applyFont="1" applyBorder="1" applyAlignment="1">
      <alignment vertical="center" wrapText="1"/>
    </xf>
    <xf numFmtId="165" fontId="1" fillId="0" borderId="2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Адресный 2013-201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4"/>
  <sheetViews>
    <sheetView tabSelected="1" zoomScaleNormal="100" workbookViewId="0">
      <selection activeCell="I31" sqref="I31"/>
    </sheetView>
  </sheetViews>
  <sheetFormatPr defaultColWidth="9.109375" defaultRowHeight="13.8" x14ac:dyDescent="0.25"/>
  <cols>
    <col min="1" max="1" width="9.109375" style="2"/>
    <col min="2" max="2" width="35" style="3" customWidth="1"/>
    <col min="3" max="3" width="12.88671875" style="3" customWidth="1"/>
    <col min="4" max="5" width="12.88671875" style="4" customWidth="1"/>
    <col min="6" max="6" width="17.33203125" style="5" customWidth="1"/>
    <col min="7" max="7" width="17.109375" style="5" customWidth="1"/>
    <col min="8" max="10" width="15" style="5" customWidth="1"/>
    <col min="11" max="11" width="16.109375" style="5" customWidth="1"/>
    <col min="12" max="12" width="9.109375" style="5"/>
    <col min="13" max="13" width="17" style="5" bestFit="1" customWidth="1"/>
    <col min="14" max="16384" width="9.109375" style="5"/>
  </cols>
  <sheetData>
    <row r="1" spans="1:14" ht="73.5" customHeight="1" x14ac:dyDescent="0.25">
      <c r="H1" s="51" t="s">
        <v>23</v>
      </c>
      <c r="I1" s="52"/>
      <c r="J1" s="52"/>
      <c r="K1" s="52"/>
    </row>
    <row r="2" spans="1:14" ht="70.2" customHeight="1" x14ac:dyDescent="0.25">
      <c r="A2" s="53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5">
      <c r="K3" s="1"/>
    </row>
    <row r="4" spans="1:14" s="7" customFormat="1" ht="33" customHeight="1" x14ac:dyDescent="0.25">
      <c r="A4" s="54" t="s">
        <v>0</v>
      </c>
      <c r="B4" s="54" t="s">
        <v>6</v>
      </c>
      <c r="C4" s="54" t="s">
        <v>4</v>
      </c>
      <c r="D4" s="54" t="s">
        <v>1</v>
      </c>
      <c r="E4" s="54" t="s">
        <v>2</v>
      </c>
      <c r="F4" s="56" t="s">
        <v>5</v>
      </c>
      <c r="G4" s="57"/>
      <c r="H4" s="54" t="s">
        <v>22</v>
      </c>
      <c r="I4" s="54" t="s">
        <v>21</v>
      </c>
      <c r="J4" s="54" t="s">
        <v>42</v>
      </c>
      <c r="K4" s="54" t="s">
        <v>7</v>
      </c>
    </row>
    <row r="5" spans="1:14" s="7" customFormat="1" ht="105.75" customHeight="1" x14ac:dyDescent="0.25">
      <c r="A5" s="55"/>
      <c r="B5" s="55"/>
      <c r="C5" s="55"/>
      <c r="D5" s="55"/>
      <c r="E5" s="55"/>
      <c r="F5" s="19" t="s">
        <v>20</v>
      </c>
      <c r="G5" s="19" t="s">
        <v>19</v>
      </c>
      <c r="H5" s="55"/>
      <c r="I5" s="55"/>
      <c r="J5" s="55"/>
      <c r="K5" s="55"/>
    </row>
    <row r="6" spans="1:14" ht="19.5" customHeight="1" x14ac:dyDescent="0.25">
      <c r="A6" s="13" t="s">
        <v>11</v>
      </c>
      <c r="B6" s="18" t="s">
        <v>8</v>
      </c>
      <c r="C6" s="12"/>
      <c r="D6" s="27"/>
      <c r="E6" s="27"/>
      <c r="F6" s="28"/>
      <c r="G6" s="28"/>
      <c r="H6" s="28"/>
      <c r="I6" s="28"/>
      <c r="J6" s="28"/>
      <c r="K6" s="28"/>
      <c r="M6" s="35"/>
      <c r="N6" s="36"/>
    </row>
    <row r="7" spans="1:14" ht="165.6" x14ac:dyDescent="0.25">
      <c r="A7" s="13">
        <v>1</v>
      </c>
      <c r="B7" s="12" t="s">
        <v>24</v>
      </c>
      <c r="C7" s="12" t="s">
        <v>34</v>
      </c>
      <c r="D7" s="27" t="s">
        <v>32</v>
      </c>
      <c r="E7" s="29">
        <v>1</v>
      </c>
      <c r="F7" s="33">
        <v>1500000</v>
      </c>
      <c r="G7" s="27"/>
      <c r="H7" s="32">
        <v>1413363</v>
      </c>
      <c r="I7" s="33">
        <v>1413363</v>
      </c>
      <c r="J7" s="30">
        <f>I7*100/F7</f>
        <v>94.224199999999996</v>
      </c>
      <c r="K7" s="27" t="s">
        <v>41</v>
      </c>
      <c r="M7" s="37"/>
      <c r="N7" s="36"/>
    </row>
    <row r="8" spans="1:14" ht="19.5" customHeight="1" x14ac:dyDescent="0.25">
      <c r="A8" s="13" t="s">
        <v>12</v>
      </c>
      <c r="B8" s="18" t="s">
        <v>33</v>
      </c>
      <c r="C8" s="12"/>
      <c r="D8" s="27"/>
      <c r="E8" s="27"/>
      <c r="F8" s="31"/>
      <c r="G8" s="28"/>
      <c r="H8" s="28"/>
      <c r="I8" s="28"/>
      <c r="J8" s="28"/>
      <c r="K8" s="28"/>
      <c r="M8" s="36"/>
      <c r="N8" s="36"/>
    </row>
    <row r="9" spans="1:14" ht="19.5" customHeight="1" x14ac:dyDescent="0.25">
      <c r="A9" s="13">
        <v>2</v>
      </c>
      <c r="B9" s="41" t="s">
        <v>28</v>
      </c>
      <c r="C9" s="42" t="s">
        <v>35</v>
      </c>
      <c r="D9" s="43" t="s">
        <v>32</v>
      </c>
      <c r="E9" s="45">
        <v>1</v>
      </c>
      <c r="F9" s="58">
        <v>1371180</v>
      </c>
      <c r="G9" s="28"/>
      <c r="H9" s="62">
        <v>1343261.129</v>
      </c>
      <c r="I9" s="62">
        <v>1412430</v>
      </c>
      <c r="J9" s="72">
        <f>I9*100/F9</f>
        <v>103.00835776484487</v>
      </c>
      <c r="K9" s="70" t="s">
        <v>40</v>
      </c>
      <c r="L9" s="22"/>
      <c r="M9" s="22"/>
      <c r="N9" s="36"/>
    </row>
    <row r="10" spans="1:14" ht="19.5" customHeight="1" x14ac:dyDescent="0.25">
      <c r="A10" s="13"/>
      <c r="B10" s="41"/>
      <c r="C10" s="42"/>
      <c r="D10" s="44"/>
      <c r="E10" s="46"/>
      <c r="F10" s="59"/>
      <c r="G10" s="28"/>
      <c r="H10" s="63"/>
      <c r="I10" s="63"/>
      <c r="J10" s="73"/>
      <c r="K10" s="70"/>
      <c r="L10" s="22"/>
      <c r="M10" s="36"/>
      <c r="N10" s="36"/>
    </row>
    <row r="11" spans="1:14" ht="19.5" customHeight="1" x14ac:dyDescent="0.25">
      <c r="A11" s="13">
        <v>3</v>
      </c>
      <c r="B11" s="41" t="s">
        <v>31</v>
      </c>
      <c r="C11" s="42">
        <v>2021</v>
      </c>
      <c r="D11" s="43" t="s">
        <v>32</v>
      </c>
      <c r="E11" s="45">
        <v>1</v>
      </c>
      <c r="F11" s="58">
        <v>4610912</v>
      </c>
      <c r="G11" s="28"/>
      <c r="H11" s="58">
        <v>4420873.0810000002</v>
      </c>
      <c r="I11" s="60">
        <v>4836789</v>
      </c>
      <c r="J11" s="72">
        <f>I11*100/F11</f>
        <v>104.89874888091553</v>
      </c>
      <c r="K11" s="71" t="s">
        <v>40</v>
      </c>
      <c r="L11" s="22"/>
      <c r="M11" s="38"/>
      <c r="N11" s="36"/>
    </row>
    <row r="12" spans="1:14" ht="19.5" customHeight="1" x14ac:dyDescent="0.25">
      <c r="A12" s="13"/>
      <c r="B12" s="41"/>
      <c r="C12" s="42"/>
      <c r="D12" s="44"/>
      <c r="E12" s="46"/>
      <c r="F12" s="59"/>
      <c r="G12" s="28"/>
      <c r="H12" s="59"/>
      <c r="I12" s="61"/>
      <c r="J12" s="73"/>
      <c r="K12" s="71"/>
      <c r="L12" s="23"/>
      <c r="M12" s="36"/>
      <c r="N12" s="36"/>
    </row>
    <row r="13" spans="1:14" ht="19.5" customHeight="1" x14ac:dyDescent="0.25">
      <c r="A13" s="13">
        <v>4</v>
      </c>
      <c r="B13" s="41" t="s">
        <v>26</v>
      </c>
      <c r="C13" s="42">
        <v>2021</v>
      </c>
      <c r="D13" s="43" t="s">
        <v>32</v>
      </c>
      <c r="E13" s="45">
        <v>1</v>
      </c>
      <c r="F13" s="58">
        <v>8085822</v>
      </c>
      <c r="G13" s="28"/>
      <c r="H13" s="58">
        <v>5216778.2149999999</v>
      </c>
      <c r="I13" s="64">
        <v>7035171</v>
      </c>
      <c r="J13" s="72">
        <f>I13*100/F13</f>
        <v>87.006256135739818</v>
      </c>
      <c r="K13" s="71" t="s">
        <v>40</v>
      </c>
      <c r="L13" s="23"/>
      <c r="M13" s="39"/>
      <c r="N13" s="36"/>
    </row>
    <row r="14" spans="1:14" ht="19.5" customHeight="1" x14ac:dyDescent="0.25">
      <c r="A14" s="13"/>
      <c r="B14" s="41"/>
      <c r="C14" s="42"/>
      <c r="D14" s="44"/>
      <c r="E14" s="46"/>
      <c r="F14" s="59"/>
      <c r="G14" s="28"/>
      <c r="H14" s="59"/>
      <c r="I14" s="65"/>
      <c r="J14" s="73"/>
      <c r="K14" s="71"/>
      <c r="L14" s="23"/>
      <c r="M14" s="36"/>
      <c r="N14" s="36"/>
    </row>
    <row r="15" spans="1:14" ht="19.5" customHeight="1" x14ac:dyDescent="0.25">
      <c r="A15" s="13">
        <v>5</v>
      </c>
      <c r="B15" s="41" t="s">
        <v>25</v>
      </c>
      <c r="C15" s="42">
        <v>2021</v>
      </c>
      <c r="D15" s="43" t="s">
        <v>32</v>
      </c>
      <c r="E15" s="45">
        <v>1</v>
      </c>
      <c r="F15" s="58">
        <v>1405180</v>
      </c>
      <c r="G15" s="28"/>
      <c r="H15" s="58">
        <v>1341070.352</v>
      </c>
      <c r="I15" s="66">
        <v>1437559</v>
      </c>
      <c r="J15" s="72">
        <f>I15*100/F15</f>
        <v>102.30425995246161</v>
      </c>
      <c r="K15" s="71" t="s">
        <v>40</v>
      </c>
      <c r="L15" s="23"/>
      <c r="M15" s="23"/>
      <c r="N15" s="36"/>
    </row>
    <row r="16" spans="1:14" ht="19.5" customHeight="1" x14ac:dyDescent="0.25">
      <c r="A16" s="13"/>
      <c r="B16" s="41"/>
      <c r="C16" s="42"/>
      <c r="D16" s="44"/>
      <c r="E16" s="46"/>
      <c r="F16" s="59"/>
      <c r="G16" s="28"/>
      <c r="H16" s="59"/>
      <c r="I16" s="67"/>
      <c r="J16" s="73"/>
      <c r="K16" s="71"/>
      <c r="L16" s="23"/>
      <c r="M16" s="36"/>
      <c r="N16" s="36"/>
    </row>
    <row r="17" spans="1:14" ht="19.5" customHeight="1" x14ac:dyDescent="0.25">
      <c r="A17" s="13">
        <v>6</v>
      </c>
      <c r="B17" s="41" t="s">
        <v>30</v>
      </c>
      <c r="C17" s="42">
        <v>2021</v>
      </c>
      <c r="D17" s="43" t="s">
        <v>32</v>
      </c>
      <c r="E17" s="45">
        <v>1</v>
      </c>
      <c r="F17" s="58">
        <v>569510</v>
      </c>
      <c r="G17" s="28"/>
      <c r="H17" s="58">
        <v>567839.99899999995</v>
      </c>
      <c r="I17" s="60">
        <v>596992</v>
      </c>
      <c r="J17" s="72">
        <f>I17*100/F17</f>
        <v>104.82555179013538</v>
      </c>
      <c r="K17" s="71" t="s">
        <v>40</v>
      </c>
      <c r="L17" s="23"/>
      <c r="M17" s="23"/>
      <c r="N17" s="36"/>
    </row>
    <row r="18" spans="1:14" ht="19.5" customHeight="1" x14ac:dyDescent="0.25">
      <c r="A18" s="13"/>
      <c r="B18" s="41"/>
      <c r="C18" s="42"/>
      <c r="D18" s="44"/>
      <c r="E18" s="46"/>
      <c r="F18" s="59"/>
      <c r="G18" s="28"/>
      <c r="H18" s="59"/>
      <c r="I18" s="61"/>
      <c r="J18" s="73"/>
      <c r="K18" s="71"/>
      <c r="L18" s="23"/>
      <c r="M18" s="36"/>
      <c r="N18" s="36"/>
    </row>
    <row r="19" spans="1:14" ht="19.5" customHeight="1" x14ac:dyDescent="0.25">
      <c r="A19" s="13">
        <v>7</v>
      </c>
      <c r="B19" s="41" t="s">
        <v>29</v>
      </c>
      <c r="C19" s="42">
        <v>2021</v>
      </c>
      <c r="D19" s="43" t="s">
        <v>32</v>
      </c>
      <c r="E19" s="45">
        <v>1</v>
      </c>
      <c r="F19" s="58">
        <v>2444754</v>
      </c>
      <c r="G19" s="28"/>
      <c r="H19" s="58">
        <v>1942299.67</v>
      </c>
      <c r="I19" s="60">
        <v>2529089</v>
      </c>
      <c r="J19" s="72">
        <f>I19*100/F19</f>
        <v>103.44963133305028</v>
      </c>
      <c r="K19" s="43" t="s">
        <v>40</v>
      </c>
      <c r="L19" s="21"/>
      <c r="M19" s="40"/>
      <c r="N19" s="36"/>
    </row>
    <row r="20" spans="1:14" ht="30" customHeight="1" x14ac:dyDescent="0.25">
      <c r="A20" s="13"/>
      <c r="B20" s="41"/>
      <c r="C20" s="42"/>
      <c r="D20" s="44"/>
      <c r="E20" s="46"/>
      <c r="F20" s="59"/>
      <c r="G20" s="28"/>
      <c r="H20" s="59"/>
      <c r="I20" s="61"/>
      <c r="J20" s="73"/>
      <c r="K20" s="44"/>
      <c r="L20" s="21"/>
      <c r="M20" s="36"/>
      <c r="N20" s="36"/>
    </row>
    <row r="21" spans="1:14" ht="19.5" customHeight="1" x14ac:dyDescent="0.25">
      <c r="A21" s="13">
        <v>8</v>
      </c>
      <c r="B21" s="41" t="s">
        <v>36</v>
      </c>
      <c r="C21" s="42">
        <v>2021</v>
      </c>
      <c r="D21" s="43" t="s">
        <v>32</v>
      </c>
      <c r="E21" s="45">
        <v>1</v>
      </c>
      <c r="F21" s="58">
        <v>1739320</v>
      </c>
      <c r="G21" s="28"/>
      <c r="H21" s="58">
        <v>1714449.9990000001</v>
      </c>
      <c r="I21" s="60">
        <v>1802902</v>
      </c>
      <c r="J21" s="72">
        <f>I21*100/F21</f>
        <v>103.65556654324679</v>
      </c>
      <c r="K21" s="68" t="s">
        <v>40</v>
      </c>
      <c r="M21" s="23"/>
      <c r="N21" s="36"/>
    </row>
    <row r="22" spans="1:14" ht="19.5" customHeight="1" x14ac:dyDescent="0.25">
      <c r="A22" s="13"/>
      <c r="B22" s="41"/>
      <c r="C22" s="42"/>
      <c r="D22" s="44"/>
      <c r="E22" s="46"/>
      <c r="F22" s="59"/>
      <c r="G22" s="28"/>
      <c r="H22" s="59"/>
      <c r="I22" s="61"/>
      <c r="J22" s="73"/>
      <c r="K22" s="69"/>
      <c r="M22" s="36"/>
      <c r="N22" s="36"/>
    </row>
    <row r="23" spans="1:14" ht="19.5" customHeight="1" x14ac:dyDescent="0.25">
      <c r="A23" s="13">
        <v>9</v>
      </c>
      <c r="B23" s="47" t="s">
        <v>37</v>
      </c>
      <c r="C23" s="48" t="s">
        <v>38</v>
      </c>
      <c r="D23" s="43" t="s">
        <v>32</v>
      </c>
      <c r="E23" s="45">
        <v>1</v>
      </c>
      <c r="F23" s="58">
        <v>4106677</v>
      </c>
      <c r="G23" s="28"/>
      <c r="H23" s="58">
        <v>4248259.5920000002</v>
      </c>
      <c r="I23" s="60">
        <v>4441679</v>
      </c>
      <c r="J23" s="72">
        <f>I23*100/F23</f>
        <v>108.15749570760009</v>
      </c>
      <c r="K23" s="68" t="s">
        <v>40</v>
      </c>
      <c r="M23" s="23"/>
      <c r="N23" s="36"/>
    </row>
    <row r="24" spans="1:14" ht="19.5" customHeight="1" x14ac:dyDescent="0.25">
      <c r="A24" s="13"/>
      <c r="B24" s="47"/>
      <c r="C24" s="48"/>
      <c r="D24" s="44"/>
      <c r="E24" s="46"/>
      <c r="F24" s="59"/>
      <c r="G24" s="28"/>
      <c r="H24" s="59"/>
      <c r="I24" s="61"/>
      <c r="J24" s="73"/>
      <c r="K24" s="69"/>
      <c r="M24" s="36"/>
      <c r="N24" s="36"/>
    </row>
    <row r="25" spans="1:14" ht="19.5" customHeight="1" x14ac:dyDescent="0.25">
      <c r="A25" s="13">
        <v>10</v>
      </c>
      <c r="B25" s="49" t="s">
        <v>39</v>
      </c>
      <c r="C25" s="50" t="s">
        <v>35</v>
      </c>
      <c r="D25" s="43" t="s">
        <v>32</v>
      </c>
      <c r="E25" s="45">
        <v>1</v>
      </c>
      <c r="F25" s="58">
        <v>2732602</v>
      </c>
      <c r="G25" s="28"/>
      <c r="H25" s="58">
        <v>2723942.1370000001</v>
      </c>
      <c r="I25" s="60">
        <v>2860749</v>
      </c>
      <c r="J25" s="72">
        <f>I25*100/F25</f>
        <v>104.68955962119621</v>
      </c>
      <c r="K25" s="68" t="s">
        <v>40</v>
      </c>
      <c r="M25" s="23"/>
      <c r="N25" s="36"/>
    </row>
    <row r="26" spans="1:14" ht="19.5" customHeight="1" x14ac:dyDescent="0.25">
      <c r="A26" s="13"/>
      <c r="B26" s="49"/>
      <c r="C26" s="50"/>
      <c r="D26" s="44"/>
      <c r="E26" s="46"/>
      <c r="F26" s="59"/>
      <c r="G26" s="28"/>
      <c r="H26" s="59"/>
      <c r="I26" s="61"/>
      <c r="J26" s="73"/>
      <c r="K26" s="69"/>
      <c r="M26" s="36"/>
      <c r="N26" s="36"/>
    </row>
    <row r="27" spans="1:14" ht="19.5" customHeight="1" x14ac:dyDescent="0.25">
      <c r="A27" s="13">
        <v>11</v>
      </c>
      <c r="B27" s="41" t="s">
        <v>27</v>
      </c>
      <c r="C27" s="42">
        <v>2021</v>
      </c>
      <c r="D27" s="43" t="s">
        <v>32</v>
      </c>
      <c r="E27" s="45">
        <v>1</v>
      </c>
      <c r="F27" s="58">
        <v>5288888</v>
      </c>
      <c r="G27" s="28"/>
      <c r="H27" s="58">
        <v>4370654.1119999997</v>
      </c>
      <c r="I27" s="60">
        <v>5547391</v>
      </c>
      <c r="J27" s="72">
        <f>I27*100/F27</f>
        <v>104.88766258616178</v>
      </c>
      <c r="K27" s="68" t="s">
        <v>40</v>
      </c>
      <c r="M27" s="40"/>
      <c r="N27" s="36"/>
    </row>
    <row r="28" spans="1:14" ht="19.5" customHeight="1" x14ac:dyDescent="0.25">
      <c r="A28" s="13"/>
      <c r="B28" s="41"/>
      <c r="C28" s="42"/>
      <c r="D28" s="44"/>
      <c r="E28" s="46"/>
      <c r="F28" s="59"/>
      <c r="G28" s="28"/>
      <c r="H28" s="59"/>
      <c r="I28" s="61"/>
      <c r="J28" s="73"/>
      <c r="K28" s="69"/>
      <c r="M28" s="36"/>
      <c r="N28" s="36"/>
    </row>
    <row r="29" spans="1:14" ht="19.5" customHeight="1" x14ac:dyDescent="0.25">
      <c r="A29" s="13" t="s">
        <v>13</v>
      </c>
      <c r="B29" s="20" t="s">
        <v>9</v>
      </c>
      <c r="C29" s="12"/>
      <c r="D29" s="27"/>
      <c r="E29" s="27"/>
      <c r="F29" s="28">
        <v>0</v>
      </c>
      <c r="G29" s="28"/>
      <c r="H29" s="28">
        <v>0</v>
      </c>
      <c r="I29" s="28">
        <v>0</v>
      </c>
      <c r="J29" s="28">
        <v>0</v>
      </c>
      <c r="K29" s="28"/>
    </row>
    <row r="30" spans="1:14" ht="19.5" customHeight="1" x14ac:dyDescent="0.25">
      <c r="A30" s="13"/>
      <c r="B30" s="12"/>
      <c r="C30" s="12"/>
      <c r="D30" s="27"/>
      <c r="E30" s="27"/>
      <c r="F30" s="26">
        <f>SUM(F7:F29)</f>
        <v>33854845</v>
      </c>
      <c r="G30" s="28"/>
      <c r="H30" s="26">
        <f>H7+H9+H11+H13+H15+H17+H19+H21+H23+H25+H27</f>
        <v>29302791.286000002</v>
      </c>
      <c r="I30" s="25">
        <f>I7+I9+I11+I13+I15+I17+I19+I21+I23+I25+I27</f>
        <v>33914114</v>
      </c>
      <c r="J30" s="24">
        <v>1.02</v>
      </c>
      <c r="K30" s="34"/>
    </row>
    <row r="31" spans="1:14" ht="19.5" customHeight="1" x14ac:dyDescent="0.25">
      <c r="A31" s="13"/>
      <c r="B31" s="12"/>
      <c r="C31" s="8"/>
      <c r="D31" s="9"/>
      <c r="E31" s="9"/>
      <c r="F31" s="11"/>
      <c r="G31" s="11"/>
      <c r="H31" s="11"/>
      <c r="I31" s="11"/>
      <c r="J31" s="11"/>
      <c r="K31" s="11"/>
    </row>
    <row r="32" spans="1:14" ht="19.5" customHeight="1" x14ac:dyDescent="0.25">
      <c r="A32" s="13" t="s">
        <v>14</v>
      </c>
      <c r="B32" s="12" t="s">
        <v>10</v>
      </c>
      <c r="C32" s="8"/>
      <c r="D32" s="9"/>
      <c r="E32" s="9"/>
      <c r="F32" s="11"/>
      <c r="G32" s="11"/>
      <c r="H32" s="11"/>
      <c r="I32" s="11"/>
      <c r="J32" s="11"/>
      <c r="K32" s="11"/>
    </row>
    <row r="33" spans="1:11" ht="19.5" customHeight="1" x14ac:dyDescent="0.25">
      <c r="A33" s="6"/>
      <c r="B33" s="12"/>
      <c r="C33" s="8"/>
      <c r="D33" s="9"/>
      <c r="E33" s="9"/>
      <c r="F33" s="11"/>
      <c r="G33" s="11"/>
      <c r="H33" s="11"/>
      <c r="I33" s="11"/>
      <c r="J33" s="11"/>
      <c r="K33" s="11"/>
    </row>
    <row r="34" spans="1:11" ht="19.5" customHeight="1" x14ac:dyDescent="0.25">
      <c r="A34" s="6"/>
      <c r="B34" s="8"/>
      <c r="C34" s="8"/>
      <c r="D34" s="10"/>
      <c r="E34" s="10"/>
      <c r="F34" s="11"/>
      <c r="G34" s="11"/>
      <c r="H34" s="11"/>
      <c r="I34" s="11"/>
      <c r="J34" s="11"/>
      <c r="K34" s="11"/>
    </row>
  </sheetData>
  <mergeCells count="102">
    <mergeCell ref="J17:J18"/>
    <mergeCell ref="J15:J16"/>
    <mergeCell ref="J13:J14"/>
    <mergeCell ref="J11:J12"/>
    <mergeCell ref="J9:J10"/>
    <mergeCell ref="J27:J28"/>
    <mergeCell ref="J25:J26"/>
    <mergeCell ref="J23:J24"/>
    <mergeCell ref="J21:J22"/>
    <mergeCell ref="J19:J20"/>
    <mergeCell ref="H17:H18"/>
    <mergeCell ref="H15:H16"/>
    <mergeCell ref="H13:H14"/>
    <mergeCell ref="H11:H12"/>
    <mergeCell ref="H9:H10"/>
    <mergeCell ref="H27:H28"/>
    <mergeCell ref="H25:H26"/>
    <mergeCell ref="H23:H24"/>
    <mergeCell ref="H21:H22"/>
    <mergeCell ref="H19:H20"/>
    <mergeCell ref="K19:K20"/>
    <mergeCell ref="K21:K22"/>
    <mergeCell ref="K23:K24"/>
    <mergeCell ref="K25:K26"/>
    <mergeCell ref="K27:K28"/>
    <mergeCell ref="K9:K10"/>
    <mergeCell ref="K11:K12"/>
    <mergeCell ref="K13:K14"/>
    <mergeCell ref="K15:K16"/>
    <mergeCell ref="K17:K18"/>
    <mergeCell ref="I27:I28"/>
    <mergeCell ref="I25:I26"/>
    <mergeCell ref="I23:I24"/>
    <mergeCell ref="I9:I10"/>
    <mergeCell ref="I13:I14"/>
    <mergeCell ref="I11:I12"/>
    <mergeCell ref="I15:I16"/>
    <mergeCell ref="I17:I18"/>
    <mergeCell ref="I19:I20"/>
    <mergeCell ref="I21:I22"/>
    <mergeCell ref="F19:F20"/>
    <mergeCell ref="F21:F22"/>
    <mergeCell ref="F23:F24"/>
    <mergeCell ref="F25:F26"/>
    <mergeCell ref="F27:F28"/>
    <mergeCell ref="F9:F10"/>
    <mergeCell ref="F11:F12"/>
    <mergeCell ref="F13:F14"/>
    <mergeCell ref="F15:F16"/>
    <mergeCell ref="F17:F18"/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  <mergeCell ref="D15:D16"/>
    <mergeCell ref="B17:B18"/>
    <mergeCell ref="C17:C18"/>
    <mergeCell ref="D17:D18"/>
    <mergeCell ref="B19:B20"/>
    <mergeCell ref="C19:C20"/>
    <mergeCell ref="D19:D20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27:B28"/>
    <mergeCell ref="C27:C28"/>
    <mergeCell ref="D27:D2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15:B16"/>
    <mergeCell ref="C15:C16"/>
  </mergeCells>
  <pageMargins left="0.32" right="0.17" top="0.45" bottom="0.2800000000000000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4.4" x14ac:dyDescent="0.3"/>
  <cols>
    <col min="2" max="2" width="57.44140625" customWidth="1"/>
    <col min="3" max="3" width="24.44140625" customWidth="1"/>
    <col min="4" max="4" width="24.33203125" customWidth="1"/>
  </cols>
  <sheetData>
    <row r="3" spans="1:4" ht="36.75" customHeight="1" x14ac:dyDescent="0.3"/>
    <row r="5" spans="1:4" ht="75" customHeight="1" x14ac:dyDescent="0.3">
      <c r="A5" s="53" t="s">
        <v>15</v>
      </c>
      <c r="B5" s="53"/>
      <c r="C5" s="53"/>
      <c r="D5" s="53"/>
    </row>
    <row r="7" spans="1:4" ht="26.4" x14ac:dyDescent="0.3">
      <c r="A7" s="17" t="s">
        <v>3</v>
      </c>
      <c r="B7" s="17" t="s">
        <v>18</v>
      </c>
      <c r="C7" s="17" t="s">
        <v>16</v>
      </c>
      <c r="D7" s="17" t="s">
        <v>17</v>
      </c>
    </row>
    <row r="8" spans="1:4" x14ac:dyDescent="0.3">
      <c r="A8" s="14">
        <v>1</v>
      </c>
      <c r="B8" s="14"/>
      <c r="C8" s="14"/>
      <c r="D8" s="14"/>
    </row>
    <row r="9" spans="1:4" x14ac:dyDescent="0.3">
      <c r="A9" s="14">
        <f>+A8+1</f>
        <v>2</v>
      </c>
      <c r="B9" s="15"/>
      <c r="C9" s="15"/>
      <c r="D9" s="16"/>
    </row>
    <row r="10" spans="1:4" x14ac:dyDescent="0.3">
      <c r="A10" s="14">
        <f t="shared" ref="A10:A17" si="0">+A9+1</f>
        <v>3</v>
      </c>
      <c r="B10" s="15"/>
      <c r="C10" s="15"/>
      <c r="D10" s="16"/>
    </row>
    <row r="11" spans="1:4" x14ac:dyDescent="0.3">
      <c r="A11" s="14">
        <f t="shared" si="0"/>
        <v>4</v>
      </c>
      <c r="B11" s="15"/>
      <c r="C11" s="15"/>
      <c r="D11" s="16"/>
    </row>
    <row r="12" spans="1:4" x14ac:dyDescent="0.3">
      <c r="A12" s="14">
        <f t="shared" si="0"/>
        <v>5</v>
      </c>
      <c r="B12" s="15"/>
      <c r="C12" s="15"/>
      <c r="D12" s="16"/>
    </row>
    <row r="13" spans="1:4" x14ac:dyDescent="0.3">
      <c r="A13" s="14">
        <f t="shared" si="0"/>
        <v>6</v>
      </c>
      <c r="B13" s="15"/>
      <c r="C13" s="15"/>
      <c r="D13" s="16"/>
    </row>
    <row r="14" spans="1:4" x14ac:dyDescent="0.3">
      <c r="A14" s="14">
        <f t="shared" si="0"/>
        <v>7</v>
      </c>
      <c r="B14" s="15"/>
      <c r="C14" s="15"/>
      <c r="D14" s="16"/>
    </row>
    <row r="15" spans="1:4" x14ac:dyDescent="0.3">
      <c r="A15" s="14">
        <f t="shared" si="0"/>
        <v>8</v>
      </c>
      <c r="B15" s="15"/>
      <c r="C15" s="15"/>
      <c r="D15" s="16"/>
    </row>
    <row r="16" spans="1:4" x14ac:dyDescent="0.3">
      <c r="A16" s="14">
        <f t="shared" si="0"/>
        <v>9</v>
      </c>
      <c r="B16" s="15"/>
      <c r="C16" s="15"/>
      <c r="D16" s="16"/>
    </row>
    <row r="17" spans="1:4" x14ac:dyDescent="0.3">
      <c r="A17" s="14">
        <f t="shared" si="0"/>
        <v>10</v>
      </c>
      <c r="B17" s="15"/>
      <c r="C17" s="15"/>
      <c r="D17" s="16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2021й 3 квартал </vt:lpstr>
      <vt:lpstr>ГТК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Envy</cp:lastModifiedBy>
  <cp:lastPrinted>2021-12-02T04:56:22Z</cp:lastPrinted>
  <dcterms:created xsi:type="dcterms:W3CDTF">2020-01-15T07:42:43Z</dcterms:created>
  <dcterms:modified xsi:type="dcterms:W3CDTF">2022-01-16T18:01:33Z</dcterms:modified>
</cp:coreProperties>
</file>